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フォルダ\調査回答\R5年度\0322\"/>
    </mc:Choice>
  </mc:AlternateContent>
  <xr:revisionPtr revIDLastSave="0" documentId="13_ncr:1_{8634A240-3342-4435-B72D-3EA465096A57}"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AM35" i="10"/>
  <c r="CO34" i="10"/>
  <c r="CO35" i="10" s="1"/>
  <c r="BW34" i="10"/>
  <c r="BW35" i="10" s="1"/>
  <c r="BW36" i="10" s="1"/>
  <c r="BW37" i="10" s="1"/>
  <c r="BW38"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<sst xmlns="http://schemas.openxmlformats.org/spreadsheetml/2006/main" count="1098" uniqueCount="587">
  <si>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</si>
  <si>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</si>
  <si>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</si>
  <si>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</si>
  <si>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</si>
  <si>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</si>
  <si>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</si>
  <si>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</si>
  <si>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</si>
  <si>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</si>
  <si>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</si>
  <si>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</si>
  <si>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</si>
  <si>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</si>
  <si>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</si>
  <si>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</si>
  <si>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</si>
  <si>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</si>
  <si>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</si>
  <si>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</si>
  <si>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</si>
  <si>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</si>
  <si>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</si>
  <si>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</si>
  <si>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</si>
  <si>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</si>
  <si>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</si>
  <si>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</si>
  <si>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</si>
  <si>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</si>
  <si>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</si>
  <si>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</si>
  <si>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</si>
  <si>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</si>
  <si>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</si>
  <si>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</si>
  <si>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</si>
  <si>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</si>
  <si>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</si>
  <si>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</si>
  <si>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</si>
  <si>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</si>
  <si>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</si>
  <si>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</si>
  <si>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</si>
  <si>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</si>
  <si>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</si>
  <si>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</si>
  <si>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</si>
  <si>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</si>
  <si>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</si>
  <si>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</si>
  <si>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</si>
  <si>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</si>
  <si>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</si>
  <si>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</si>
  <si>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</si>
  <si>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</si>
  <si>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</si>
  <si>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</si>
  <si>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</si>
  <si>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</si>
  <si>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</si>
  <si>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</si>
  <si>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</si>
  <si>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</si>
  <si>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</si>
  <si>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</si>
  <si>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</si>
  <si>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</si>
  <si>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</si>
  <si>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</si>
  <si>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</si>
  <si>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</si>
  <si>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</si>
  <si>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</si>
  <si>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</si>
  <si>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</si>
  <si>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</si>
  <si>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</si>
  <si>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</si>
  <si>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</si>
  <si>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</si>
  <si>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</si>
  <si>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</si>
  <si>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</si>
  <si>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</si>
  <si>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</si>
  <si>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</si>
  <si>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</si>
  <si>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</si>
  <si>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</si>
  <si>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</si>
  <si>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</si>
  <si>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</si>
  <si>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</si>
  <si>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</si>
  <si>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</si>
  <si>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</si>
  <si>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</si>
  <si>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</si>
  <si>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</si>
  <si>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</si>
  <si>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</si>
  <si>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</si>
  <si>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</si>
  <si>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</si>
  <si>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</si>
  <si>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</si>
  <si>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</si>
  <si>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</si>
  <si>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</si>
  <si>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</si>
  <si>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</si>
  <si>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</si>
  <si>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</si>
  <si>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</si>
  <si>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</si>
  <si>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</si>
  <si>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</si>
  <si>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</si>
  <si>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</si>
  <si>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</si>
  <si>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</si>
  <si>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</si>
  <si>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</si>
  <si>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</si>
  <si>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</si>
  <si>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</si>
  <si>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</si>
  <si>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</si>
  <si>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</si>
  <si>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</si>
  <si>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</si>
  <si>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</si>
  <si>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</si>
  <si>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</si>
  <si>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</si>
  <si>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</si>
  <si>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</si>
  <si>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</si>
  <si>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</si>
  <si>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</si>
  <si>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</si>
  <si>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</si>
  <si>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</si>
  <si>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</si>
  <si>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</si>
  <si>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</si>
  <si>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</si>
  <si>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</si>
  <si>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</si>
  <si>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</si>
  <si>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</si>
  <si>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</si>
  <si>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</si>
  <si>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</si>
  <si>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</si>
  <si>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</si>
  <si>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</si>
  <si>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</si>
  <si>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</si>
  <si>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</si>
  <si>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</si>
  <si>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</si>
  <si>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</si>
  <si>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</si>
  <si>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</si>
  <si>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</si>
  <si>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</si>
  <si>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</si>
  <si>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</si>
  <si>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</si>
  <si>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</si>
  <si>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</si>
  <si>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</si>
  <si>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</si>
  <si>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</si>
  <si>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</si>
  <si>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</si>
  <si>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</si>
  <si>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</si>
  <si>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</si>
  <si>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</si>
  <si>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</si>
  <si>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</si>
  <si>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</si>
  <si>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</si>
  <si>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</si>
  <si>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</si>
  <si>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</si>
  <si>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</si>
  <si>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</si>
  <si>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</si>
  <si>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</si>
  <si>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</si>
  <si>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</si>
  <si>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</si>
  <si>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</si>
  <si>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</si>
  <si>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</si>
  <si>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</si>
  <si>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</si>
  <si>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</si>
  <si>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</si>
  <si>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</si>
  <si>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</si>
  <si>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</si>
  <si>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</si>
  <si>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</si>
  <si>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</si>
  <si>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</si>
  <si>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</si>
  <si>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</si>
  <si>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</si>
  <si>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</si>
  <si>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</si>
  <si>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</si>
  <si>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</si>
  <si>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</si>
  <si>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</si>
  <si>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</si>
  <si>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北海道新冠町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</si>
  <si>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</si>
  <si>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</si>
  <si>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</si>
  <si>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</si>
  <si>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</si>
  <si>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</si>
  <si>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</si>
  <si>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</si>
  <si>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</si>
  <si>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</si>
  <si>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</si>
  <si>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</si>
  <si>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</si>
  <si>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</si>
  <si>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</si>
  <si>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</si>
  <si>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</si>
  <si>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</si>
  <si>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</si>
  <si>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</si>
  <si>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</si>
  <si>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</si>
  <si>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</si>
  <si>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</si>
  <si>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</si>
  <si>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</si>
  <si>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</si>
  <si>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</si>
  <si>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</si>
  <si>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</si>
  <si>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</si>
  <si>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</si>
  <si>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</si>
  <si>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</si>
  <si>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</si>
  <si>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</si>
  <si>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</si>
  <si>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</si>
  <si>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</si>
  <si>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</si>
  <si>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</si>
  <si>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</si>
  <si>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</si>
  <si>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</si>
  <si>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</si>
  <si>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</si>
  <si>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</si>
  <si>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</si>
  <si>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</si>
  <si>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</si>
  <si>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</si>
  <si>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</si>
  <si>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</si>
  <si>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</si>
  <si>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</si>
  <si>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</si>
  <si>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</si>
  <si>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</si>
  <si>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</si>
  <si>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</si>
  <si>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</si>
  <si>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</si>
  <si>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</si>
  <si>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</si>
  <si>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</si>
  <si>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</si>
  <si>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</si>
  <si>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</si>
  <si>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</si>
  <si>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</si>
  <si>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</si>
  <si>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</si>
  <si>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</si>
  <si>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</si>
  <si>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</si>
  <si>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</si>
  <si>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</si>
  <si>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</si>
  <si>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</si>
  <si>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</si>
  <si>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</si>
  <si>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</si>
  <si>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</si>
  <si>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</si>
  <si>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</si>
  <si>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</si>
  <si>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</si>
  <si>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</si>
  <si>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</si>
  <si>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</si>
  <si>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</si>
  <si>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</si>
  <si>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</si>
  <si>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</si>
  <si>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</si>
  <si>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</si>
  <si>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</si>
  <si>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</si>
  <si>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</si>
  <si>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</si>
  <si>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</si>
  <si>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</si>
  <si>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</si>
  <si>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</si>
  <si>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</si>
  <si>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</si>
  <si>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</si>
  <si>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</si>
  <si>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</si>
  <si>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</si>
  <si>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</si>
  <si>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</si>
  <si>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</si>
  <si>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</si>
  <si>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</si>
  <si>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</si>
  <si>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</si>
  <si>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</si>
  <si>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</si>
  <si>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</si>
  <si>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</si>
  <si>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</si>
  <si>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</si>
  <si>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</si>
  <si>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</si>
  <si>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</si>
  <si>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</si>
  <si>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</si>
  <si>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</si>
  <si>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</si>
  <si>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</si>
  <si>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</si>
  <si>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</si>
  <si>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</si>
  <si>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</si>
  <si>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</si>
  <si>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</si>
  <si>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</si>
  <si>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</si>
  <si>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</si>
  <si>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</si>
  <si>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</si>
  <si>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</si>
  <si>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</si>
  <si>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</si>
  <si>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</si>
  <si>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</si>
  <si>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</si>
  <si>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</si>
  <si>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</si>
  <si>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</si>
  <si>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</si>
  <si>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北海道新冠町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</si>
  <si>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</si>
  <si>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</si>
  <si>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</si>
  <si>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</si>
  <si>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</si>
  <si>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</si>
  <si>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</si>
  <si>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</si>
  <si>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</si>
  <si>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</si>
  <si>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</si>
  <si>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</si>
  <si>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</si>
  <si>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</si>
  <si>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</si>
  <si>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</si>
  <si>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</si>
  <si>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</si>
  <si>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</si>
  <si>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</si>
  <si>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</si>
  <si>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</si>
  <si>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</si>
  <si>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</si>
  <si>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</si>
  <si>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</si>
  <si>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</si>
  <si>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</si>
  <si>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</si>
  <si>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</si>
  <si>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</si>
  <si>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</si>
  <si>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</si>
  <si>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</si>
  <si>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</si>
  <si>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</si>
  <si>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</si>
  <si>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</si>
  <si>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</si>
  <si>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</si>
  <si>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</si>
  <si>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</si>
  <si>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</si>
  <si>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</si>
  <si>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</si>
  <si>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</si>
  <si>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</si>
  <si>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</si>
  <si>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</si>
  <si>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</si>
  <si>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</si>
  <si>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</si>
  <si>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</si>
  <si>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</si>
  <si>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</si>
  <si>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</si>
  <si>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</si>
  <si>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</si>
  <si>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</si>
  <si>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</si>
  <si>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</si>
  <si>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</si>
  <si>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</si>
  <si>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</si>
  <si>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</si>
  <si>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</si>
  <si>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</si>
  <si>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</si>
  <si>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</si>
  <si>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</si>
  <si>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</si>
  <si>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</si>
  <si>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</si>
  <si>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</si>
  <si>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</si>
  <si>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</si>
  <si>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</si>
  <si>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</si>
  <si>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</si>
  <si>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</si>
  <si>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</si>
  <si>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</si>
  <si>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</si>
  <si>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</si>
  <si>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</si>
  <si>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</si>
  <si>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</si>
  <si>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</si>
  <si>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</si>
  <si>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</si>
  <si>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</si>
  <si>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</si>
  <si>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</si>
  <si>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</si>
  <si>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</si>
  <si>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</si>
  <si>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</si>
  <si>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</si>
  <si>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</si>
  <si>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</si>
  <si>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</si>
  <si>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</si>
  <si>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</si>
  <si>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</si>
  <si>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</si>
  <si>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</si>
  <si>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</si>
  <si>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</si>
  <si>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</si>
  <si>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</si>
  <si>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</si>
  <si>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</si>
  <si>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</si>
  <si>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</si>
  <si>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</si>
  <si>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</si>
  <si>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</si>
  <si>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</si>
  <si>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</si>
  <si>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</si>
  <si>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</si>
  <si>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</si>
  <si>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</si>
  <si>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</si>
  <si>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</si>
  <si>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</si>
  <si>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</si>
  <si>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</si>
  <si>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</si>
  <si>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</si>
  <si>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</si>
  <si>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</si>
  <si>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</si>
  <si>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</si>
  <si>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</si>
  <si>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</si>
  <si>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</si>
  <si>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</si>
  <si>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</si>
  <si>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</si>
  <si>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</si>
  <si>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</si>
  <si>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</si>
  <si>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</si>
  <si>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</si>
  <si>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</si>
  <si>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</si>
  <si>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</si>
  <si>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</si>
  <si>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</si>
  <si>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</si>
  <si>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</si>
  <si>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</si>
  <si>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</si>
  <si>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</si>
  <si>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</si>
  <si>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</si>
  <si>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</si>
  <si>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</si>
  <si>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</si>
  <si>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</si>
  <si>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</si>
  <si>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</si>
  <si>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</si>
  <si>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</si>
  <si>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</si>
  <si>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</si>
  <si>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</si>
  <si>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</si>
  <si>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</si>
  <si>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</si>
  <si>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</si>
  <si>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</si>
  <si>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</si>
  <si>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</si>
  <si>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</si>
  <si>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</si>
  <si>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</si>
  <si>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</si>
  <si>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</si>
  <si>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</si>
  <si>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10.88</t>
  </si>
  <si>
    <t>▲ 2.40</t>
  </si>
  <si>
    <t>▲ 0.01</t>
  </si>
  <si>
    <t>一般会計</t>
  </si>
  <si>
    <t>国民健康保険診療所事業特別会計</t>
  </si>
  <si>
    <t>介護サービス特別会計事業勘定</t>
  </si>
  <si>
    <t>国民健康保険特別会計事業勘定</t>
  </si>
  <si>
    <t>簡易水道事業特別会計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</si>
  <si>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</si>
  <si>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</si>
  <si>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</si>
  <si>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</si>
  <si>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</si>
  <si>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</si>
  <si>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</si>
  <si>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</si>
  <si>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</si>
  <si>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</si>
  <si>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日高中部消防組合（一般会計）</t>
    <rPh sb="0" eb="2">
      <t>ヒダカ</t>
    </rPh>
    <rPh sb="2" eb="4">
      <t>チュウブ</t>
    </rPh>
    <rPh sb="4" eb="6">
      <t>ショウボウ</t>
    </rPh>
    <rPh sb="6" eb="8">
      <t>クミアイ</t>
    </rPh>
    <rPh sb="9" eb="11">
      <t>イッパン</t>
    </rPh>
    <rPh sb="11" eb="13">
      <t>カイケイ</t>
    </rPh>
    <phoneticPr fontId="2"/>
  </si>
  <si>
    <t>-</t>
    <phoneticPr fontId="2"/>
  </si>
  <si>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</si>
  <si>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</si>
  <si>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</si>
  <si>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</si>
  <si>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日高軽種馬共同育成公社</t>
  </si>
  <si>
    <t>にいかっぷホロシリ乗馬クラブ</t>
  </si>
  <si>
    <t>ふるさとづくり基金</t>
    <rPh sb="7" eb="9">
      <t>キキン</t>
    </rPh>
    <phoneticPr fontId="5"/>
  </si>
  <si>
    <t>地域振興基金</t>
    <rPh sb="0" eb="6">
      <t>チイキシンコウキキン</t>
    </rPh>
    <phoneticPr fontId="2"/>
  </si>
  <si>
    <t>森林環境譲与税基金</t>
    <rPh sb="0" eb="7">
      <t>シンリンカンキョウジョウヨゼイ</t>
    </rPh>
    <rPh sb="7" eb="9">
      <t>キキン</t>
    </rPh>
    <phoneticPr fontId="2"/>
  </si>
  <si>
    <t>企業版ふるさと納税基金</t>
    <rPh sb="0" eb="3">
      <t>キギョウバン</t>
    </rPh>
    <rPh sb="7" eb="9">
      <t>ノウゼイ</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</si>
</sst>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5A16-4973-B428-CA7E0ABDEC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59827</c:v>
                </c:pt>
                <c:pt idx="1">
                  <c:v>236081</c:v>
                </c:pt>
                <c:pt idx="2">
                  <c:v>282741</c:v>
                </c:pt>
                <c:pt idx="3">
                  <c:v>104394</c:v>
                </c:pt>
                <c:pt idx="4">
                  <c:v>413613</c:v>
                </c:pt>
              </c:numCache>
            </c:numRef>
          </c:val>
          <c:smooth val="0"/>
          <c:extLst>
            <c:ext xmlns:c16="http://schemas.microsoft.com/office/drawing/2014/chart" uri="{C3380CC4-5D6E-409C-BE32-E72D297353CC}">
              <c16:uniqueId val="{00000001-5A16-4973-B428-CA7E0ABDEC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2.39</c:v>
                </c:pt>
                <c:pt idx="1">
                  <c:v>2.7</c:v>
                </c:pt>
                <c:pt idx="2">
                  <c:v>2.52</c:v>
                </c:pt>
                <c:pt idx="3">
                  <c:v>3.23</c:v>
                </c:pt>
                <c:pt idx="4">
                  <c:v>2.88</c:v>
                </c:pt>
              </c:numCache>
            </c:numRef>
          </c:val>
          <c:extLst>
            <c:ext xmlns:c16="http://schemas.microsoft.com/office/drawing/2014/chart" uri="{C3380CC4-5D6E-409C-BE32-E72D297353CC}">
              <c16:uniqueId val="{00000000-5838-443A-955C-1951C63AD9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18.899999999999999</c:v>
                </c:pt>
                <c:pt idx="1">
                  <c:v>16.11</c:v>
                </c:pt>
                <c:pt idx="2">
                  <c:v>15.94</c:v>
                </c:pt>
                <c:pt idx="3">
                  <c:v>17.7</c:v>
                </c:pt>
                <c:pt idx="4">
                  <c:v>24.02</c:v>
                </c:pt>
              </c:numCache>
            </c:numRef>
          </c:val>
          <c:extLst>
            <c:ext xmlns:c16="http://schemas.microsoft.com/office/drawing/2014/chart" uri="{C3380CC4-5D6E-409C-BE32-E72D297353CC}">
              <c16:uniqueId val="{00000001-5838-443A-955C-1951C63AD9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-10.88</c:v>
                </c:pt>
                <c:pt idx="1">
                  <c:v>-2.4</c:v>
                </c:pt>
                <c:pt idx="2">
                  <c:v>-0.01</c:v>
                </c:pt>
                <c:pt idx="3">
                  <c:v>3.75</c:v>
                </c:pt>
                <c:pt idx="4">
                  <c:v>5.28</c:v>
                </c:pt>
              </c:numCache>
            </c:numRef>
          </c:val>
          <c:smooth val="0"/>
          <c:extLst>
            <c:ext xmlns:c16="http://schemas.microsoft.com/office/drawing/2014/chart" uri="{C3380CC4-5D6E-409C-BE32-E72D297353CC}">
              <c16:uniqueId val="{00000002-5838-443A-955C-1951C63AD9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DC-43F5-9069-BD8CC0E050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DC-43F5-9069-BD8CC0E050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DC-43F5-9069-BD8CC0E050A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9DC-43F5-9069-BD8CC0E050A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59DC-43F5-9069-BD8CC0E050A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0.13</c:v>
                </c:pt>
                <c:pt idx="4">
                  <c:v>#N/A</c:v>
                </c:pt>
                <c:pt idx="5">
                  <c:v>0.24</c:v>
                </c:pt>
                <c:pt idx="6">
                  <c:v>#N/A</c:v>
                </c:pt>
                <c:pt idx="7">
                  <c:v>0.32</c:v>
                </c:pt>
                <c:pt idx="8">
                  <c:v>#N/A</c:v>
                </c:pt>
                <c:pt idx="9">
                  <c:v>0.09</c:v>
                </c:pt>
              </c:numCache>
            </c:numRef>
          </c:val>
          <c:extLst>
            <c:ext xmlns:c16="http://schemas.microsoft.com/office/drawing/2014/chart" uri="{C3380CC4-5D6E-409C-BE32-E72D297353CC}">
              <c16:uniqueId val="{00000005-59DC-43F5-9069-BD8CC0E050A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0.99</c:v>
                </c:pt>
                <c:pt idx="2">
                  <c:v>#N/A</c:v>
                </c:pt>
                <c:pt idx="3">
                  <c:v>0.63</c:v>
                </c:pt>
                <c:pt idx="4">
                  <c:v>#N/A</c:v>
                </c:pt>
                <c:pt idx="5">
                  <c:v>0.16</c:v>
                </c:pt>
                <c:pt idx="6">
                  <c:v>#N/A</c:v>
                </c:pt>
                <c:pt idx="7">
                  <c:v>0.16</c:v>
                </c:pt>
                <c:pt idx="8">
                  <c:v>#N/A</c:v>
                </c:pt>
                <c:pt idx="9">
                  <c:v>0.09</c:v>
                </c:pt>
              </c:numCache>
            </c:numRef>
          </c:val>
          <c:extLst>
            <c:ext xmlns:c16="http://schemas.microsoft.com/office/drawing/2014/chart" uri="{C3380CC4-5D6E-409C-BE32-E72D297353CC}">
              <c16:uniqueId val="{00000006-59DC-43F5-9069-BD8CC0E050A1}"/>
            </c:ext>
          </c:extLst>
        </c:ser>
        <c:ser>
          <c:idx val="7"/>
          <c:order val="7"/>
          <c:tx>
            <c:strRef>
              <c:f>データシート!$A$34</c:f>
              <c:strCache>
                <c:ptCount val="1"/>
                <c:pt idx="0">
                  <c:v>介護サービス特別会計事業勘定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0.15</c:v>
                </c:pt>
                <c:pt idx="2">
                  <c:v>#N/A</c:v>
                </c:pt>
                <c:pt idx="3">
                  <c:v>0.21</c:v>
                </c:pt>
                <c:pt idx="4">
                  <c:v>#N/A</c:v>
                </c:pt>
                <c:pt idx="5">
                  <c:v>0.25</c:v>
                </c:pt>
                <c:pt idx="6">
                  <c:v>#N/A</c:v>
                </c:pt>
                <c:pt idx="7">
                  <c:v>0.16</c:v>
                </c:pt>
                <c:pt idx="8">
                  <c:v>#N/A</c:v>
                </c:pt>
                <c:pt idx="9">
                  <c:v>0.15</c:v>
                </c:pt>
              </c:numCache>
            </c:numRef>
          </c:val>
          <c:extLst>
            <c:ext xmlns:c16="http://schemas.microsoft.com/office/drawing/2014/chart" uri="{C3380CC4-5D6E-409C-BE32-E72D297353CC}">
              <c16:uniqueId val="{00000007-59DC-43F5-9069-BD8CC0E050A1}"/>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0.88</c:v>
                </c:pt>
                <c:pt idx="4">
                  <c:v>#N/A</c:v>
                </c:pt>
                <c:pt idx="5">
                  <c:v>0.78</c:v>
                </c:pt>
                <c:pt idx="6">
                  <c:v>#N/A</c:v>
                </c:pt>
                <c:pt idx="7">
                  <c:v>1.22</c:v>
                </c:pt>
                <c:pt idx="8">
                  <c:v>#N/A</c:v>
                </c:pt>
                <c:pt idx="9">
                  <c:v>1.08</c:v>
                </c:pt>
              </c:numCache>
            </c:numRef>
          </c:val>
          <c:extLst>
            <c:ext xmlns:c16="http://schemas.microsoft.com/office/drawing/2014/chart" uri="{C3380CC4-5D6E-409C-BE32-E72D297353CC}">
              <c16:uniqueId val="{00000008-59DC-43F5-9069-BD8CC0E050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2.38</c:v>
                </c:pt>
                <c:pt idx="2">
                  <c:v>#N/A</c:v>
                </c:pt>
                <c:pt idx="3">
                  <c:v>2.69</c:v>
                </c:pt>
                <c:pt idx="4">
                  <c:v>#N/A</c:v>
                </c:pt>
                <c:pt idx="5">
                  <c:v>2.5099999999999998</c:v>
                </c:pt>
                <c:pt idx="6">
                  <c:v>#N/A</c:v>
                </c:pt>
                <c:pt idx="7">
                  <c:v>3.22</c:v>
                </c:pt>
                <c:pt idx="8">
                  <c:v>#N/A</c:v>
                </c:pt>
                <c:pt idx="9">
                  <c:v>2.87</c:v>
                </c:pt>
              </c:numCache>
            </c:numRef>
          </c:val>
          <c:extLst>
            <c:ext xmlns:c16="http://schemas.microsoft.com/office/drawing/2014/chart" uri="{C3380CC4-5D6E-409C-BE32-E72D297353CC}">
              <c16:uniqueId val="{00000009-59DC-43F5-9069-BD8CC0E050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732</c:v>
                </c:pt>
                <c:pt idx="5">
                  <c:v>698</c:v>
                </c:pt>
                <c:pt idx="8">
                  <c:v>677</c:v>
                </c:pt>
                <c:pt idx="11">
                  <c:v>663</c:v>
                </c:pt>
                <c:pt idx="14">
                  <c:v>615</c:v>
                </c:pt>
              </c:numCache>
            </c:numRef>
          </c:val>
          <c:extLst>
            <c:ext xmlns:c16="http://schemas.microsoft.com/office/drawing/2014/chart" uri="{C3380CC4-5D6E-409C-BE32-E72D297353CC}">
              <c16:uniqueId val="{00000000-5B1B-4A29-BB5A-2E0EA13ECF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1B-4A29-BB5A-2E0EA13ECF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B1B-4A29-BB5A-2E0EA13ECF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8</c:v>
                </c:pt>
                <c:pt idx="9">
                  <c:v>6</c:v>
                </c:pt>
                <c:pt idx="12">
                  <c:v>5</c:v>
                </c:pt>
              </c:numCache>
            </c:numRef>
          </c:val>
          <c:extLst>
            <c:ext xmlns:c16="http://schemas.microsoft.com/office/drawing/2014/chart" uri="{C3380CC4-5D6E-409C-BE32-E72D297353CC}">
              <c16:uniqueId val="{00000003-5B1B-4A29-BB5A-2E0EA13ECF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135</c:v>
                </c:pt>
                <c:pt idx="3">
                  <c:v>129</c:v>
                </c:pt>
                <c:pt idx="6">
                  <c:v>123</c:v>
                </c:pt>
                <c:pt idx="9">
                  <c:v>133</c:v>
                </c:pt>
                <c:pt idx="12">
                  <c:v>133</c:v>
                </c:pt>
              </c:numCache>
            </c:numRef>
          </c:val>
          <c:extLst>
            <c:ext xmlns:c16="http://schemas.microsoft.com/office/drawing/2014/chart" uri="{C3380CC4-5D6E-409C-BE32-E72D297353CC}">
              <c16:uniqueId val="{00000004-5B1B-4A29-BB5A-2E0EA13ECF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1B-4A29-BB5A-2E0EA13ECF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1B-4A29-BB5A-2E0EA13ECF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785</c:v>
                </c:pt>
                <c:pt idx="3">
                  <c:v>771</c:v>
                </c:pt>
                <c:pt idx="6">
                  <c:v>760</c:v>
                </c:pt>
                <c:pt idx="9">
                  <c:v>768</c:v>
                </c:pt>
                <c:pt idx="12">
                  <c:v>740</c:v>
                </c:pt>
              </c:numCache>
            </c:numRef>
          </c:val>
          <c:extLst>
            <c:ext xmlns:c16="http://schemas.microsoft.com/office/drawing/2014/chart" uri="{C3380CC4-5D6E-409C-BE32-E72D297353CC}">
              <c16:uniqueId val="{00000007-5B1B-4A29-BB5A-2E0EA13ECF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199</c:v>
                </c:pt>
                <c:pt idx="2">
                  <c:v>#N/A</c:v>
                </c:pt>
                <c:pt idx="3">
                  <c:v>#N/A</c:v>
                </c:pt>
                <c:pt idx="4">
                  <c:v>213</c:v>
                </c:pt>
                <c:pt idx="5">
                  <c:v>#N/A</c:v>
                </c:pt>
                <c:pt idx="6">
                  <c:v>#N/A</c:v>
                </c:pt>
                <c:pt idx="7">
                  <c:v>215</c:v>
                </c:pt>
                <c:pt idx="8">
                  <c:v>#N/A</c:v>
                </c:pt>
                <c:pt idx="9">
                  <c:v>#N/A</c:v>
                </c:pt>
                <c:pt idx="10">
                  <c:v>245</c:v>
                </c:pt>
                <c:pt idx="11">
                  <c:v>#N/A</c:v>
                </c:pt>
                <c:pt idx="12">
                  <c:v>#N/A</c:v>
                </c:pt>
                <c:pt idx="13">
                  <c:v>264</c:v>
                </c:pt>
                <c:pt idx="14">
                  <c:v>#N/A</c:v>
                </c:pt>
              </c:numCache>
            </c:numRef>
          </c:val>
          <c:smooth val="0"/>
          <c:extLst>
            <c:ext xmlns:c16="http://schemas.microsoft.com/office/drawing/2014/chart" uri="{C3380CC4-5D6E-409C-BE32-E72D297353CC}">
              <c16:uniqueId val="{00000008-5B1B-4A29-BB5A-2E0EA13ECF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5031</c:v>
                </c:pt>
                <c:pt idx="5">
                  <c:v>4979</c:v>
                </c:pt>
                <c:pt idx="8">
                  <c:v>4983</c:v>
                </c:pt>
                <c:pt idx="11">
                  <c:v>4841</c:v>
                </c:pt>
                <c:pt idx="14">
                  <c:v>4584</c:v>
                </c:pt>
              </c:numCache>
            </c:numRef>
          </c:val>
          <c:extLst>
            <c:ext xmlns:c16="http://schemas.microsoft.com/office/drawing/2014/chart" uri="{C3380CC4-5D6E-409C-BE32-E72D297353CC}">
              <c16:uniqueId val="{00000000-7864-4DA0-B48E-4B47A5A76F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469</c:v>
                </c:pt>
                <c:pt idx="5">
                  <c:v>430</c:v>
                </c:pt>
                <c:pt idx="8">
                  <c:v>398</c:v>
                </c:pt>
                <c:pt idx="11">
                  <c:v>360</c:v>
                </c:pt>
                <c:pt idx="14">
                  <c:v>320</c:v>
                </c:pt>
              </c:numCache>
            </c:numRef>
          </c:val>
          <c:extLst>
            <c:ext xmlns:c16="http://schemas.microsoft.com/office/drawing/2014/chart" uri="{C3380CC4-5D6E-409C-BE32-E72D297353CC}">
              <c16:uniqueId val="{00000001-7864-4DA0-B48E-4B47A5A76F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1770</c:v>
                </c:pt>
                <c:pt idx="5">
                  <c:v>1756</c:v>
                </c:pt>
                <c:pt idx="8">
                  <c:v>1797</c:v>
                </c:pt>
                <c:pt idx="11">
                  <c:v>2089</c:v>
                </c:pt>
                <c:pt idx="14">
                  <c:v>2390</c:v>
                </c:pt>
              </c:numCache>
            </c:numRef>
          </c:val>
          <c:extLst>
            <c:ext xmlns:c16="http://schemas.microsoft.com/office/drawing/2014/chart" uri="{C3380CC4-5D6E-409C-BE32-E72D297353CC}">
              <c16:uniqueId val="{00000002-7864-4DA0-B48E-4B47A5A76F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64-4DA0-B48E-4B47A5A76F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64-4DA0-B48E-4B47A5A76F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64-4DA0-B48E-4B47A5A76F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334</c:v>
                </c:pt>
                <c:pt idx="3">
                  <c:v>289</c:v>
                </c:pt>
                <c:pt idx="6">
                  <c:v>237</c:v>
                </c:pt>
                <c:pt idx="9">
                  <c:v>220</c:v>
                </c:pt>
                <c:pt idx="12">
                  <c:v>221</c:v>
                </c:pt>
              </c:numCache>
            </c:numRef>
          </c:val>
          <c:extLst>
            <c:ext xmlns:c16="http://schemas.microsoft.com/office/drawing/2014/chart" uri="{C3380CC4-5D6E-409C-BE32-E72D297353CC}">
              <c16:uniqueId val="{00000006-7864-4DA0-B48E-4B47A5A76F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c:v>
                </c:pt>
                <c:pt idx="3">
                  <c:v>25</c:v>
                </c:pt>
                <c:pt idx="6">
                  <c:v>17</c:v>
                </c:pt>
                <c:pt idx="9">
                  <c:v>11</c:v>
                </c:pt>
                <c:pt idx="12">
                  <c:v>6</c:v>
                </c:pt>
              </c:numCache>
            </c:numRef>
          </c:val>
          <c:extLst>
            <c:ext xmlns:c16="http://schemas.microsoft.com/office/drawing/2014/chart" uri="{C3380CC4-5D6E-409C-BE32-E72D297353CC}">
              <c16:uniqueId val="{00000007-7864-4DA0-B48E-4B47A5A76F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1312</c:v>
                </c:pt>
                <c:pt idx="3">
                  <c:v>1211</c:v>
                </c:pt>
                <c:pt idx="6">
                  <c:v>1091</c:v>
                </c:pt>
                <c:pt idx="9">
                  <c:v>1012</c:v>
                </c:pt>
                <c:pt idx="12">
                  <c:v>938</c:v>
                </c:pt>
              </c:numCache>
            </c:numRef>
          </c:val>
          <c:extLst>
            <c:ext xmlns:c16="http://schemas.microsoft.com/office/drawing/2014/chart" uri="{C3380CC4-5D6E-409C-BE32-E72D297353CC}">
              <c16:uniqueId val="{00000008-7864-4DA0-B48E-4B47A5A76F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64-4DA0-B48E-4B47A5A76F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5804</c:v>
                </c:pt>
                <c:pt idx="3">
                  <c:v>5806</c:v>
                </c:pt>
                <c:pt idx="6">
                  <c:v>6032</c:v>
                </c:pt>
                <c:pt idx="9">
                  <c:v>5755</c:v>
                </c:pt>
                <c:pt idx="12">
                  <c:v>5407</c:v>
                </c:pt>
              </c:numCache>
            </c:numRef>
          </c:val>
          <c:extLst>
            <c:ext xmlns:c16="http://schemas.microsoft.com/office/drawing/2014/chart" uri="{C3380CC4-5D6E-409C-BE32-E72D297353CC}">
              <c16:uniqueId val="{0000000A-7864-4DA0-B48E-4B47A5A76F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214</c:v>
                </c:pt>
                <c:pt idx="2">
                  <c:v>#N/A</c:v>
                </c:pt>
                <c:pt idx="3">
                  <c:v>#N/A</c:v>
                </c:pt>
                <c:pt idx="4">
                  <c:v>165</c:v>
                </c:pt>
                <c:pt idx="5">
                  <c:v>#N/A</c:v>
                </c:pt>
                <c:pt idx="6">
                  <c:v>#N/A</c:v>
                </c:pt>
                <c:pt idx="7">
                  <c:v>198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64-4DA0-B48E-4B47A5A76F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551</c:v>
                </c:pt>
                <c:pt idx="1">
                  <c:v>658</c:v>
                </c:pt>
                <c:pt idx="2">
                  <c:v>864</c:v>
                </c:pt>
              </c:numCache>
            </c:numRef>
          </c:val>
          <c:extLst>
            <c:ext xmlns:c16="http://schemas.microsoft.com/office/drawing/2014/chart" uri="{C3380CC4-5D6E-409C-BE32-E72D297353CC}">
              <c16:uniqueId val="{00000000-9F41-4025-8B59-8740DCF040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280</c:v>
                </c:pt>
                <c:pt idx="1">
                  <c:v>280</c:v>
                </c:pt>
                <c:pt idx="2">
                  <c:v>275</c:v>
                </c:pt>
              </c:numCache>
            </c:numRef>
          </c:val>
          <c:extLst>
            <c:ext xmlns:c16="http://schemas.microsoft.com/office/drawing/2014/chart" uri="{C3380CC4-5D6E-409C-BE32-E72D297353CC}">
              <c16:uniqueId val="{00000001-9F41-4025-8B59-8740DCF040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966</c:v>
                </c:pt>
                <c:pt idx="1">
                  <c:v>1151</c:v>
                </c:pt>
                <c:pt idx="2">
                  <c:v>1251</c:v>
                </c:pt>
              </c:numCache>
            </c:numRef>
          </c:val>
          <c:extLst>
            <c:ext xmlns:c16="http://schemas.microsoft.com/office/drawing/2014/chart" uri="{C3380CC4-5D6E-409C-BE32-E72D297353CC}">
              <c16:uniqueId val="{00000002-9F41-4025-8B59-8740DCF040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元利償還金については、大型施設の償還ピークが終了したことや繰上償還の実施により、数年前に比べて低値で推移している。引き続き地方債の発行に注視し、計画的な財政運営に努める。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一般会計等に係る地方債の現在高について、地方債の抑制に努めた財政運営に伴い、減少傾向である。それに伴い、将来負担額も近年減少してきている。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基金全体の残高は、財政調整基金及び、その他特定目的基金が増となったことから、前年度と比較して、３０１百万円の増額となっている。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緊急的な災害や大型事業の財政需要増に応じるため、計画的な運用を行っていく。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地場産業の振興、社会教育及び地域福祉の充実並びに生活環境の向上などの本町の特色を生かし、独創的で個性的なふるさとづくりに資するため行う事業、教育活動の充実に資する事業等を推進するため、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計画的な財政運営に努めたことから、前年度と比較して、２０６百万円の増額となっている。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町財政の健全性を維持し、緊急又は必要な財政需要に応じるため、計画的な運用を行う必要がある。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前年度と同様の水準の値となっている。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大型施設の改修が控えていることを踏まえて、計画的な運用を行う必要がある。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
4,983
585.71
7,993,959
7,889,619
103,529
3,597,898
5,363,880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については、対前年度比較で、前年と同程度の水準となっている。また、収納率は、日高管内滞納整理機構との連携やコンビニ収納の導入等により、増加している。しかし、財政力指数は０．２２であり、類似団体と比較すると低い水準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経常収支比率は、前年度対比で０．５％増となっているが、類似団体と比較し低い水準を示している。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62</xdr:row>
      <xdr:rowOff>155448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612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6121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025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150368</xdr:rowOff>
    </xdr:from>
    <xdr:to>
      <xdr:col>11</xdr:col>
      <xdr:colOff>82550</xdr:colOff>
      <xdr:row>64</xdr:row>
      <xdr:rowOff>80518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65295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１１３，８５６千円の減額となり、物件費も前年度と比較して２９，６８３千円の減額となっております。減額となってはいるものの類似団体と比較して高い水準となっており、人件費を含めて改善が必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98439</xdr:rowOff>
    </xdr:from>
    <xdr:to>
      <xdr:col>23</xdr:col>
      <xdr:colOff>133350</xdr:colOff>
      <xdr:row>84</xdr:row>
      <xdr:rowOff>118921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500239"/>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16988</xdr:rowOff>
    </xdr:from>
    <xdr:to>
      <xdr:col>19</xdr:col>
      <xdr:colOff>133350</xdr:colOff>
      <xdr:row>84</xdr:row>
      <xdr:rowOff>118921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418788"/>
          <a:ext cx="889000" cy="10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112116</xdr:rowOff>
    </xdr:from>
    <xdr:to>
      <xdr:col>15</xdr:col>
      <xdr:colOff>82550</xdr:colOff>
      <xdr:row>84</xdr:row>
      <xdr:rowOff>16988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42466"/>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112116</xdr:rowOff>
    </xdr:from>
    <xdr:to>
      <xdr:col>11</xdr:col>
      <xdr:colOff>31750</xdr:colOff>
      <xdr:row>83</xdr:row>
      <xdr:rowOff>123237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4246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47639</xdr:rowOff>
    </xdr:from>
    <xdr:to>
      <xdr:col>23</xdr:col>
      <xdr:colOff>184150</xdr:colOff>
      <xdr:row>84</xdr:row>
      <xdr:rowOff>149239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4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19716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68121</xdr:rowOff>
    </xdr:from>
    <xdr:to>
      <xdr:col>19</xdr:col>
      <xdr:colOff>184150</xdr:colOff>
      <xdr:row>84</xdr:row>
      <xdr:rowOff>169721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154498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137638</xdr:rowOff>
    </xdr:from>
    <xdr:to>
      <xdr:col>15</xdr:col>
      <xdr:colOff>133350</xdr:colOff>
      <xdr:row>84</xdr:row>
      <xdr:rowOff>67788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52565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61316</xdr:rowOff>
    </xdr:from>
    <xdr:to>
      <xdr:col>11</xdr:col>
      <xdr:colOff>82550</xdr:colOff>
      <xdr:row>83</xdr:row>
      <xdr:rowOff>162916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147693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7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72437</xdr:rowOff>
    </xdr:from>
    <xdr:to>
      <xdr:col>7</xdr:col>
      <xdr:colOff>31750</xdr:colOff>
      <xdr:row>84</xdr:row>
      <xdr:rowOff>2587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158814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8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類似団体と同水準の数値となっており、給与制度については、ほぼ国に準拠している。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21696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24566"/>
          <a:ext cx="8382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21696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848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162454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84891"/>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162454</xdr:rowOff>
    </xdr:from>
    <xdr:to>
      <xdr:col>68</xdr:col>
      <xdr:colOff>152400</xdr:colOff>
      <xdr:row>86</xdr:row>
      <xdr:rowOff>1059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357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142346</xdr:rowOff>
    </xdr:from>
    <xdr:to>
      <xdr:col>77</xdr:col>
      <xdr:colOff>95250</xdr:colOff>
      <xdr:row>85</xdr:row>
      <xdr:rowOff>72496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57273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111654</xdr:rowOff>
    </xdr:from>
    <xdr:to>
      <xdr:col>68</xdr:col>
      <xdr:colOff>203200</xdr:colOff>
      <xdr:row>86</xdr:row>
      <xdr:rowOff>41804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26581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課の統合やグループ制の導入により組織改革を進めているが、類似団体と比較すると高い水準であり、改善する必要がある。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124555</xdr:rowOff>
    </xdr:from>
    <xdr:to>
      <xdr:col>81</xdr:col>
      <xdr:colOff>44450</xdr:colOff>
      <xdr:row>63</xdr:row>
      <xdr:rowOff>143256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925905"/>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107061</xdr:rowOff>
    </xdr:from>
    <xdr:to>
      <xdr:col>77</xdr:col>
      <xdr:colOff>44450</xdr:colOff>
      <xdr:row>63</xdr:row>
      <xdr:rowOff>143256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90841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63627</xdr:rowOff>
    </xdr:from>
    <xdr:to>
      <xdr:col>72</xdr:col>
      <xdr:colOff>203200</xdr:colOff>
      <xdr:row>63</xdr:row>
      <xdr:rowOff>107061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8649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36481</xdr:rowOff>
    </xdr:from>
    <xdr:to>
      <xdr:col>68</xdr:col>
      <xdr:colOff>152400</xdr:colOff>
      <xdr:row>63</xdr:row>
      <xdr:rowOff>63627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3783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73755</xdr:rowOff>
    </xdr:from>
    <xdr:to>
      <xdr:col>81</xdr:col>
      <xdr:colOff>95250</xdr:colOff>
      <xdr:row>64</xdr:row>
      <xdr:rowOff>3905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45832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56261</xdr:rowOff>
    </xdr:from>
    <xdr:to>
      <xdr:col>73</xdr:col>
      <xdr:colOff>44450</xdr:colOff>
      <xdr:row>63</xdr:row>
      <xdr:rowOff>157861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142638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12827</xdr:rowOff>
    </xdr:from>
    <xdr:to>
      <xdr:col>68</xdr:col>
      <xdr:colOff>203200</xdr:colOff>
      <xdr:row>63</xdr:row>
      <xdr:rowOff>114427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99204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157131</xdr:rowOff>
    </xdr:from>
    <xdr:to>
      <xdr:col>64</xdr:col>
      <xdr:colOff>152400</xdr:colOff>
      <xdr:row>63</xdr:row>
      <xdr:rowOff>87281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72058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大型事業があったことから前年度と比較し若干増加しているが、近年としては地方債の借入を抑制しており、地方債残高は減少傾向にある。それに伴い、実質公債費比率も減少傾向を示している。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137583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000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113454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97367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7517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81280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事業実施の適正化に努め、財政の健全化を図ったことから将来負担比率は算出されていない。今後も継続して取り組んでいく。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153307</xdr:rowOff>
    </xdr:from>
    <xdr:to>
      <xdr:col>72</xdr:col>
      <xdr:colOff>203200</xdr:colOff>
      <xdr:row>13</xdr:row>
      <xdr:rowOff>163649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38215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153307</xdr:rowOff>
    </xdr:from>
    <xdr:to>
      <xdr:col>68</xdr:col>
      <xdr:colOff>152400</xdr:colOff>
      <xdr:row>14</xdr:row>
      <xdr:rowOff>3689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8215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112849</xdr:rowOff>
    </xdr:from>
    <xdr:to>
      <xdr:col>73</xdr:col>
      <xdr:colOff>44450</xdr:colOff>
      <xdr:row>14</xdr:row>
      <xdr:rowOff>42999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27776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2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102507</xdr:rowOff>
    </xdr:from>
    <xdr:to>
      <xdr:col>68</xdr:col>
      <xdr:colOff>203200</xdr:colOff>
      <xdr:row>14</xdr:row>
      <xdr:rowOff>32657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17434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124339</xdr:rowOff>
    </xdr:from>
    <xdr:to>
      <xdr:col>64</xdr:col>
      <xdr:colOff>152400</xdr:colOff>
      <xdr:row>14</xdr:row>
      <xdr:rowOff>54489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39266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
4,983
585.71
7,993,959
7,889,619
103,529
3,597,898
5,363,880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は表れない投資的経費に係る人件費や公営企業に対する繰出金に係る人件費を含めると高い数値となる。改善のために定員管理計画を策定し、グループ制導入などにより、人件費の削減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39</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類似団体平均値と比較して、同水準の数値となっている。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29845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73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17</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7302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xdr:rowOff>
    </xdr:from>
    <xdr:to>
      <xdr:col>69</xdr:col>
      <xdr:colOff>92075</xdr:colOff>
      <xdr:row>17</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27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150495</xdr:rowOff>
    </xdr:from>
    <xdr:to>
      <xdr:col>82</xdr:col>
      <xdr:colOff>158750</xdr:colOff>
      <xdr:row>15</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167022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133350</xdr:rowOff>
    </xdr:from>
    <xdr:to>
      <xdr:col>69</xdr:col>
      <xdr:colOff>142875</xdr:colOff>
      <xdr:row>17</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xdr:rowOff>
    </xdr:from>
    <xdr:to>
      <xdr:col>65</xdr:col>
      <xdr:colOff>53975</xdr:colOff>
      <xdr:row>17</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制度改正等により、扶助費は類似団体と比較して低い数値となっており、今後も対象者の変動によるもの以外の増減はないものと見込まれる。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20320</xdr:rowOff>
    </xdr:from>
    <xdr:to>
      <xdr:col>73</xdr:col>
      <xdr:colOff>180975</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78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278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による補助金の見直しにより、近年は類似団体とほぼ同水準となっている。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163576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過去の大型施設の整備により、類似団体と比較して高い水準となっている。今後、収支均衡を考慮しながら、適切な財政運営に努める。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257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公債費以外は、類似団体と比較し、若干低い水準となっており、これからも継続していく必要がある。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00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77</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000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14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xdr:rowOff>
    </xdr:from>
    <xdr:to>
      <xdr:col>69</xdr:col>
      <xdr:colOff>92075</xdr:colOff>
      <xdr:row>77</xdr:row>
      <xdr:rowOff>119380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143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34289</xdr:rowOff>
    </xdr:from>
    <xdr:to>
      <xdr:col>82</xdr:col>
      <xdr:colOff>158750</xdr:colOff>
      <xdr:row>76</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50817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105427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35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155413</xdr:rowOff>
    </xdr:from>
    <xdr:to>
      <xdr:col>29</xdr:col>
      <xdr:colOff>127000</xdr:colOff>
      <xdr:row>16</xdr:row>
      <xdr:rowOff>3966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74788"/>
          <a:ext cx="6477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155413</xdr:rowOff>
    </xdr:from>
    <xdr:to>
      <xdr:col>26</xdr:col>
      <xdr:colOff>50800</xdr:colOff>
      <xdr:row>16</xdr:row>
      <xdr:rowOff>28010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4788"/>
          <a:ext cx="698500" cy="4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28010</xdr:rowOff>
    </xdr:from>
    <xdr:to>
      <xdr:col>22</xdr:col>
      <xdr:colOff>114300</xdr:colOff>
      <xdr:row>16</xdr:row>
      <xdr:rowOff>70507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18835"/>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70507</xdr:rowOff>
    </xdr:from>
    <xdr:to>
      <xdr:col>18</xdr:col>
      <xdr:colOff>177800</xdr:colOff>
      <xdr:row>16</xdr:row>
      <xdr:rowOff>76483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61332"/>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124616</xdr:rowOff>
    </xdr:from>
    <xdr:to>
      <xdr:col>29</xdr:col>
      <xdr:colOff>177800</xdr:colOff>
      <xdr:row>16</xdr:row>
      <xdr:rowOff>54766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141143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104613</xdr:rowOff>
    </xdr:from>
    <xdr:to>
      <xdr:col>26</xdr:col>
      <xdr:colOff>101600</xdr:colOff>
      <xdr:row>16</xdr:row>
      <xdr:rowOff>34763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44940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9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148660</xdr:rowOff>
    </xdr:from>
    <xdr:to>
      <xdr:col>22</xdr:col>
      <xdr:colOff>165100</xdr:colOff>
      <xdr:row>16</xdr:row>
      <xdr:rowOff>78810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6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88987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3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19707</xdr:rowOff>
    </xdr:from>
    <xdr:to>
      <xdr:col>19</xdr:col>
      <xdr:colOff>38100</xdr:colOff>
      <xdr:row>16</xdr:row>
      <xdr:rowOff>121307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1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131484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25683</xdr:rowOff>
    </xdr:from>
    <xdr:to>
      <xdr:col>15</xdr:col>
      <xdr:colOff>101600</xdr:colOff>
      <xdr:row>16</xdr:row>
      <xdr:rowOff>127283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171087</xdr:rowOff>
    </xdr:from>
    <xdr:to>
      <xdr:col>29</xdr:col>
      <xdr:colOff>127000</xdr:colOff>
      <xdr:row>35</xdr:row>
      <xdr:rowOff>237887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1437"/>
          <a:ext cx="647700" cy="66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155864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62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237887</xdr:rowOff>
    </xdr:from>
    <xdr:to>
      <xdr:col>26</xdr:col>
      <xdr:colOff>50800</xdr:colOff>
      <xdr:row>36</xdr:row>
      <xdr:rowOff>4650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48237"/>
          <a:ext cx="698500" cy="10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4650</xdr:rowOff>
    </xdr:from>
    <xdr:to>
      <xdr:col>22</xdr:col>
      <xdr:colOff>114300</xdr:colOff>
      <xdr:row>36</xdr:row>
      <xdr:rowOff>26906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57900"/>
          <a:ext cx="698500" cy="2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26906</xdr:rowOff>
    </xdr:from>
    <xdr:to>
      <xdr:col>18</xdr:col>
      <xdr:colOff>177800</xdr:colOff>
      <xdr:row>36</xdr:row>
      <xdr:rowOff>69981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80156"/>
          <a:ext cx="6985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120287</xdr:rowOff>
    </xdr:from>
    <xdr:to>
      <xdr:col>29</xdr:col>
      <xdr:colOff>177800</xdr:colOff>
      <xdr:row>35</xdr:row>
      <xdr:rowOff>221887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308264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187087</xdr:rowOff>
    </xdr:from>
    <xdr:to>
      <xdr:col>26</xdr:col>
      <xdr:colOff>101600</xdr:colOff>
      <xdr:row>35</xdr:row>
      <xdr:rowOff>288687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97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298864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6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296750</xdr:rowOff>
    </xdr:from>
    <xdr:to>
      <xdr:col>22</xdr:col>
      <xdr:colOff>165100</xdr:colOff>
      <xdr:row>36</xdr:row>
      <xdr:rowOff>55450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65627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319006</xdr:rowOff>
    </xdr:from>
    <xdr:to>
      <xdr:col>19</xdr:col>
      <xdr:colOff>38100</xdr:colOff>
      <xdr:row>36</xdr:row>
      <xdr:rowOff>77706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87883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19181</xdr:rowOff>
    </xdr:from>
    <xdr:to>
      <xdr:col>15</xdr:col>
      <xdr:colOff>101600</xdr:colOff>
      <xdr:row>36</xdr:row>
      <xdr:rowOff>120781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105558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
4,983
585.71
7,993,959
7,889,619
103,529
3,597,898
5,363,880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167395</xdr:rowOff>
    </xdr:from>
    <xdr:to>
      <xdr:col>24</xdr:col>
      <xdr:colOff>63500</xdr:colOff>
      <xdr:row>34</xdr:row>
      <xdr:rowOff>106010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825245"/>
          <a:ext cx="838200" cy="1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167395</xdr:rowOff>
    </xdr:from>
    <xdr:to>
      <xdr:col>19</xdr:col>
      <xdr:colOff>177800</xdr:colOff>
      <xdr:row>34</xdr:row>
      <xdr:rowOff>48357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825245"/>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48357</xdr:rowOff>
    </xdr:from>
    <xdr:to>
      <xdr:col>15</xdr:col>
      <xdr:colOff>50800</xdr:colOff>
      <xdr:row>35</xdr:row>
      <xdr:rowOff>120783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877657"/>
          <a:ext cx="889000" cy="2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120783</xdr:rowOff>
    </xdr:from>
    <xdr:to>
      <xdr:col>10</xdr:col>
      <xdr:colOff>114300</xdr:colOff>
      <xdr:row>36</xdr:row>
      <xdr:rowOff>6198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21533"/>
          <a:ext cx="8890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55210</xdr:rowOff>
    </xdr:from>
    <xdr:to>
      <xdr:col>24</xdr:col>
      <xdr:colOff>114300</xdr:colOff>
      <xdr:row>34</xdr:row>
      <xdr:rowOff>156810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8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78087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3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116595</xdr:rowOff>
    </xdr:from>
    <xdr:to>
      <xdr:col>20</xdr:col>
      <xdr:colOff>38100</xdr:colOff>
      <xdr:row>34</xdr:row>
      <xdr:rowOff>46745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7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63272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54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169007</xdr:rowOff>
    </xdr:from>
    <xdr:to>
      <xdr:col>15</xdr:col>
      <xdr:colOff>101600</xdr:colOff>
      <xdr:row>34</xdr:row>
      <xdr:rowOff>99157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8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115684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6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69983</xdr:rowOff>
    </xdr:from>
    <xdr:to>
      <xdr:col>10</xdr:col>
      <xdr:colOff>165100</xdr:colOff>
      <xdr:row>36</xdr:row>
      <xdr:rowOff>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16660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126848</xdr:rowOff>
    </xdr:from>
    <xdr:to>
      <xdr:col>6</xdr:col>
      <xdr:colOff>38100</xdr:colOff>
      <xdr:row>36</xdr:row>
      <xdr:rowOff>56998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73525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0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50491</xdr:rowOff>
    </xdr:from>
    <xdr:to>
      <xdr:col>24</xdr:col>
      <xdr:colOff>63500</xdr:colOff>
      <xdr:row>57</xdr:row>
      <xdr:rowOff>60598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23141"/>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50491</xdr:rowOff>
    </xdr:from>
    <xdr:to>
      <xdr:col>19</xdr:col>
      <xdr:colOff>177800</xdr:colOff>
      <xdr:row>57</xdr:row>
      <xdr:rowOff>144161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3141"/>
          <a:ext cx="889000" cy="9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105818</xdr:rowOff>
    </xdr:from>
    <xdr:to>
      <xdr:col>15</xdr:col>
      <xdr:colOff>50800</xdr:colOff>
      <xdr:row>57</xdr:row>
      <xdr:rowOff>144161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78468"/>
          <a:ext cx="889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77962</xdr:rowOff>
    </xdr:from>
    <xdr:to>
      <xdr:col>10</xdr:col>
      <xdr:colOff>114300</xdr:colOff>
      <xdr:row>57</xdr:row>
      <xdr:rowOff>105818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50612"/>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9798</xdr:rowOff>
    </xdr:from>
    <xdr:to>
      <xdr:col>24</xdr:col>
      <xdr:colOff>114300</xdr:colOff>
      <xdr:row>57</xdr:row>
      <xdr:rowOff>111398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32675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3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171141</xdr:rowOff>
    </xdr:from>
    <xdr:to>
      <xdr:col>20</xdr:col>
      <xdr:colOff>38100</xdr:colOff>
      <xdr:row>57</xdr:row>
      <xdr:rowOff>101291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117818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93361</xdr:rowOff>
    </xdr:from>
    <xdr:to>
      <xdr:col>15</xdr:col>
      <xdr:colOff>101600</xdr:colOff>
      <xdr:row>58</xdr:row>
      <xdr:rowOff>23511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40038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4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55018</xdr:rowOff>
    </xdr:from>
    <xdr:to>
      <xdr:col>10</xdr:col>
      <xdr:colOff>165100</xdr:colOff>
      <xdr:row>57</xdr:row>
      <xdr:rowOff>156618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0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27162</xdr:rowOff>
    </xdr:from>
    <xdr:to>
      <xdr:col>6</xdr:col>
      <xdr:colOff>38100</xdr:colOff>
      <xdr:row>57</xdr:row>
      <xdr:rowOff>128762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145289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93485</xdr:rowOff>
    </xdr:from>
    <xdr:to>
      <xdr:col>24</xdr:col>
      <xdr:colOff>63500</xdr:colOff>
      <xdr:row>75</xdr:row>
      <xdr:rowOff>117602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952235"/>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93485</xdr:rowOff>
    </xdr:from>
    <xdr:to>
      <xdr:col>19</xdr:col>
      <xdr:colOff>177800</xdr:colOff>
      <xdr:row>76</xdr:row>
      <xdr:rowOff>13036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52235"/>
          <a:ext cx="889000" cy="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13036</xdr:rowOff>
    </xdr:from>
    <xdr:to>
      <xdr:col>15</xdr:col>
      <xdr:colOff>50800</xdr:colOff>
      <xdr:row>76</xdr:row>
      <xdr:rowOff>104191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43236"/>
          <a:ext cx="889000" cy="9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90360</xdr:rowOff>
    </xdr:from>
    <xdr:to>
      <xdr:col>10</xdr:col>
      <xdr:colOff>114300</xdr:colOff>
      <xdr:row>76</xdr:row>
      <xdr:rowOff>104191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2056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124725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3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66802</xdr:rowOff>
    </xdr:from>
    <xdr:to>
      <xdr:col>24</xdr:col>
      <xdr:colOff>114300</xdr:colOff>
      <xdr:row>75</xdr:row>
      <xdr:rowOff>168402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89679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42685</xdr:rowOff>
    </xdr:from>
    <xdr:to>
      <xdr:col>20</xdr:col>
      <xdr:colOff>38100</xdr:colOff>
      <xdr:row>75</xdr:row>
      <xdr:rowOff>144285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160812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133686</xdr:rowOff>
    </xdr:from>
    <xdr:to>
      <xdr:col>15</xdr:col>
      <xdr:colOff>101600</xdr:colOff>
      <xdr:row>76</xdr:row>
      <xdr:rowOff>63836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80363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53391</xdr:rowOff>
    </xdr:from>
    <xdr:to>
      <xdr:col>10</xdr:col>
      <xdr:colOff>165100</xdr:colOff>
      <xdr:row>76</xdr:row>
      <xdr:rowOff>154991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0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39560</xdr:rowOff>
    </xdr:from>
    <xdr:to>
      <xdr:col>6</xdr:col>
      <xdr:colOff>38100</xdr:colOff>
      <xdr:row>76</xdr:row>
      <xdr:rowOff>141160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157687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138415</xdr:rowOff>
    </xdr:from>
    <xdr:to>
      <xdr:col>24</xdr:col>
      <xdr:colOff>63500</xdr:colOff>
      <xdr:row>95</xdr:row>
      <xdr:rowOff>81897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54715"/>
          <a:ext cx="838200" cy="11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138415</xdr:rowOff>
    </xdr:from>
    <xdr:to>
      <xdr:col>19</xdr:col>
      <xdr:colOff>177800</xdr:colOff>
      <xdr:row>96</xdr:row>
      <xdr:rowOff>158880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54715"/>
          <a:ext cx="889000" cy="36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158880</xdr:rowOff>
    </xdr:from>
    <xdr:to>
      <xdr:col>15</xdr:col>
      <xdr:colOff>50800</xdr:colOff>
      <xdr:row>97</xdr:row>
      <xdr:rowOff>37678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8080"/>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37678</xdr:rowOff>
    </xdr:from>
    <xdr:to>
      <xdr:col>10</xdr:col>
      <xdr:colOff>114300</xdr:colOff>
      <xdr:row>97</xdr:row>
      <xdr:rowOff>43600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832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31097</xdr:rowOff>
    </xdr:from>
    <xdr:to>
      <xdr:col>24</xdr:col>
      <xdr:colOff>114300</xdr:colOff>
      <xdr:row>95</xdr:row>
      <xdr:rowOff>132697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87615</xdr:rowOff>
    </xdr:from>
    <xdr:to>
      <xdr:col>20</xdr:col>
      <xdr:colOff>38100</xdr:colOff>
      <xdr:row>95</xdr:row>
      <xdr:rowOff>17765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9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108080</xdr:rowOff>
    </xdr:from>
    <xdr:to>
      <xdr:col>15</xdr:col>
      <xdr:colOff>101600</xdr:colOff>
      <xdr:row>97</xdr:row>
      <xdr:rowOff>38230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29357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158328</xdr:rowOff>
    </xdr:from>
    <xdr:to>
      <xdr:col>10</xdr:col>
      <xdr:colOff>165100</xdr:colOff>
      <xdr:row>97</xdr:row>
      <xdr:rowOff>88478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79605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164250</xdr:rowOff>
    </xdr:from>
    <xdr:to>
      <xdr:col>6</xdr:col>
      <xdr:colOff>38100</xdr:colOff>
      <xdr:row>97</xdr:row>
      <xdr:rowOff>94400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7076</xdr:rowOff>
    </xdr:from>
    <xdr:to>
      <xdr:col>55</xdr:col>
      <xdr:colOff>0</xdr:colOff>
      <xdr:row>37</xdr:row>
      <xdr:rowOff>53586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50726"/>
          <a:ext cx="8382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129020</xdr:rowOff>
    </xdr:from>
    <xdr:to>
      <xdr:col>50</xdr:col>
      <xdr:colOff>114300</xdr:colOff>
      <xdr:row>37</xdr:row>
      <xdr:rowOff>53586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58320"/>
          <a:ext cx="889000" cy="4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129020</xdr:rowOff>
    </xdr:from>
    <xdr:to>
      <xdr:col>45</xdr:col>
      <xdr:colOff>177800</xdr:colOff>
      <xdr:row>38</xdr:row>
      <xdr:rowOff>22570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58320"/>
          <a:ext cx="889000" cy="5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164791</xdr:rowOff>
    </xdr:from>
    <xdr:to>
      <xdr:col>41</xdr:col>
      <xdr:colOff>50800</xdr:colOff>
      <xdr:row>38</xdr:row>
      <xdr:rowOff>22570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8441"/>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127726</xdr:rowOff>
    </xdr:from>
    <xdr:to>
      <xdr:col>55</xdr:col>
      <xdr:colOff>50800</xdr:colOff>
      <xdr:row>37</xdr:row>
      <xdr:rowOff>57876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106153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2786</xdr:rowOff>
    </xdr:from>
    <xdr:to>
      <xdr:col>50</xdr:col>
      <xdr:colOff>165100</xdr:colOff>
      <xdr:row>37</xdr:row>
      <xdr:rowOff>104386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95513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3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78220</xdr:rowOff>
    </xdr:from>
    <xdr:to>
      <xdr:col>46</xdr:col>
      <xdr:colOff>38100</xdr:colOff>
      <xdr:row>35</xdr:row>
      <xdr:rowOff>8370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0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170947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143220</xdr:rowOff>
    </xdr:from>
    <xdr:to>
      <xdr:col>41</xdr:col>
      <xdr:colOff>101600</xdr:colOff>
      <xdr:row>38</xdr:row>
      <xdr:rowOff>73370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64497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113991</xdr:rowOff>
    </xdr:from>
    <xdr:to>
      <xdr:col>36</xdr:col>
      <xdr:colOff>165100</xdr:colOff>
      <xdr:row>38</xdr:row>
      <xdr:rowOff>44141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35268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51431</xdr:rowOff>
    </xdr:from>
    <xdr:to>
      <xdr:col>55</xdr:col>
      <xdr:colOff>0</xdr:colOff>
      <xdr:row>57</xdr:row>
      <xdr:rowOff>72506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38281"/>
          <a:ext cx="838200" cy="70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7704</xdr:rowOff>
    </xdr:from>
    <xdr:to>
      <xdr:col>50</xdr:col>
      <xdr:colOff>114300</xdr:colOff>
      <xdr:row>57</xdr:row>
      <xdr:rowOff>72506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37454"/>
          <a:ext cx="889000" cy="40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7704</xdr:rowOff>
    </xdr:from>
    <xdr:to>
      <xdr:col>45</xdr:col>
      <xdr:colOff>177800</xdr:colOff>
      <xdr:row>55</xdr:row>
      <xdr:rowOff>114369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37454"/>
          <a:ext cx="889000" cy="1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114369</xdr:rowOff>
    </xdr:from>
    <xdr:to>
      <xdr:col>41</xdr:col>
      <xdr:colOff>50800</xdr:colOff>
      <xdr:row>58</xdr:row>
      <xdr:rowOff>2935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44119"/>
          <a:ext cx="889000" cy="4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631</xdr:rowOff>
    </xdr:from>
    <xdr:to>
      <xdr:col>55</xdr:col>
      <xdr:colOff>50800</xdr:colOff>
      <xdr:row>53</xdr:row>
      <xdr:rowOff>102231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0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23508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3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21706</xdr:rowOff>
    </xdr:from>
    <xdr:to>
      <xdr:col>50</xdr:col>
      <xdr:colOff>165100</xdr:colOff>
      <xdr:row>57</xdr:row>
      <xdr:rowOff>123306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114433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8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128354</xdr:rowOff>
    </xdr:from>
    <xdr:to>
      <xdr:col>46</xdr:col>
      <xdr:colOff>38100</xdr:colOff>
      <xdr:row>55</xdr:row>
      <xdr:rowOff>58504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75031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6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63569</xdr:rowOff>
    </xdr:from>
    <xdr:to>
      <xdr:col>41</xdr:col>
      <xdr:colOff>101600</xdr:colOff>
      <xdr:row>55</xdr:row>
      <xdr:rowOff>165169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10246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6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123585</xdr:rowOff>
    </xdr:from>
    <xdr:to>
      <xdr:col>36</xdr:col>
      <xdr:colOff>165100</xdr:colOff>
      <xdr:row>58</xdr:row>
      <xdr:rowOff>53735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44862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56032</xdr:rowOff>
    </xdr:from>
    <xdr:to>
      <xdr:col>55</xdr:col>
      <xdr:colOff>0</xdr:colOff>
      <xdr:row>78</xdr:row>
      <xdr:rowOff>111982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9132"/>
          <a:ext cx="8382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43162</xdr:rowOff>
    </xdr:from>
    <xdr:to>
      <xdr:col>50</xdr:col>
      <xdr:colOff>114300</xdr:colOff>
      <xdr:row>78</xdr:row>
      <xdr:rowOff>111982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073362"/>
          <a:ext cx="889000" cy="4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29271</xdr:rowOff>
    </xdr:from>
    <xdr:to>
      <xdr:col>45</xdr:col>
      <xdr:colOff>177800</xdr:colOff>
      <xdr:row>76</xdr:row>
      <xdr:rowOff>43162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059471"/>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29271</xdr:rowOff>
    </xdr:from>
    <xdr:to>
      <xdr:col>41</xdr:col>
      <xdr:colOff>50800</xdr:colOff>
      <xdr:row>79</xdr:row>
      <xdr:rowOff>30194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059471"/>
          <a:ext cx="889000" cy="51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5232</xdr:rowOff>
    </xdr:from>
    <xdr:to>
      <xdr:col>55</xdr:col>
      <xdr:colOff>50800</xdr:colOff>
      <xdr:row>78</xdr:row>
      <xdr:rowOff>106832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155109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61182</xdr:rowOff>
    </xdr:from>
    <xdr:to>
      <xdr:col>50</xdr:col>
      <xdr:colOff>165100</xdr:colOff>
      <xdr:row>78</xdr:row>
      <xdr:rowOff>162782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153909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163812</xdr:rowOff>
    </xdr:from>
    <xdr:to>
      <xdr:col>46</xdr:col>
      <xdr:colOff>38100</xdr:colOff>
      <xdr:row>76</xdr:row>
      <xdr:rowOff>93962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110489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79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149921</xdr:rowOff>
    </xdr:from>
    <xdr:to>
      <xdr:col>41</xdr:col>
      <xdr:colOff>101600</xdr:colOff>
      <xdr:row>76</xdr:row>
      <xdr:rowOff>80071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96598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78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150844</xdr:rowOff>
    </xdr:from>
    <xdr:to>
      <xdr:col>36</xdr:col>
      <xdr:colOff>165100</xdr:colOff>
      <xdr:row>79</xdr:row>
      <xdr:rowOff>80994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72121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1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166988</xdr:rowOff>
    </xdr:from>
    <xdr:to>
      <xdr:col>55</xdr:col>
      <xdr:colOff>0</xdr:colOff>
      <xdr:row>98</xdr:row>
      <xdr:rowOff>5034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97638"/>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158510</xdr:rowOff>
    </xdr:from>
    <xdr:to>
      <xdr:col>50</xdr:col>
      <xdr:colOff>114300</xdr:colOff>
      <xdr:row>97</xdr:row>
      <xdr:rowOff>166988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17710"/>
          <a:ext cx="889000" cy="1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158510</xdr:rowOff>
    </xdr:from>
    <xdr:to>
      <xdr:col>45</xdr:col>
      <xdr:colOff>177800</xdr:colOff>
      <xdr:row>97</xdr:row>
      <xdr:rowOff>108342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7710"/>
          <a:ext cx="889000" cy="1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108342</xdr:rowOff>
    </xdr:from>
    <xdr:to>
      <xdr:col>41</xdr:col>
      <xdr:colOff>50800</xdr:colOff>
      <xdr:row>98</xdr:row>
      <xdr:rowOff>37666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8992"/>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125684</xdr:rowOff>
    </xdr:from>
    <xdr:to>
      <xdr:col>55</xdr:col>
      <xdr:colOff>50800</xdr:colOff>
      <xdr:row>98</xdr:row>
      <xdr:rowOff>55834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40611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116188</xdr:rowOff>
    </xdr:from>
    <xdr:to>
      <xdr:col>50</xdr:col>
      <xdr:colOff>165100</xdr:colOff>
      <xdr:row>98</xdr:row>
      <xdr:rowOff>46338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37465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107710</xdr:rowOff>
    </xdr:from>
    <xdr:to>
      <xdr:col>46</xdr:col>
      <xdr:colOff>38100</xdr:colOff>
      <xdr:row>97</xdr:row>
      <xdr:rowOff>37860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54387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4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57542</xdr:rowOff>
    </xdr:from>
    <xdr:to>
      <xdr:col>41</xdr:col>
      <xdr:colOff>101600</xdr:colOff>
      <xdr:row>97</xdr:row>
      <xdr:rowOff>159142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150269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158316</xdr:rowOff>
    </xdr:from>
    <xdr:to>
      <xdr:col>36</xdr:col>
      <xdr:colOff>165100</xdr:colOff>
      <xdr:row>98</xdr:row>
      <xdr:rowOff>88466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66370</xdr:rowOff>
    </xdr:from>
    <xdr:to>
      <xdr:col>85</xdr:col>
      <xdr:colOff>127000</xdr:colOff>
      <xdr:row>39</xdr:row>
      <xdr:rowOff>29363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238570"/>
          <a:ext cx="838200" cy="4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29363</xdr:rowOff>
    </xdr:from>
    <xdr:to>
      <xdr:col>81</xdr:col>
      <xdr:colOff>50800</xdr:colOff>
      <xdr:row>39</xdr:row>
      <xdr:rowOff>33007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1591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31597</xdr:rowOff>
    </xdr:from>
    <xdr:to>
      <xdr:col>76</xdr:col>
      <xdr:colOff>114300</xdr:colOff>
      <xdr:row>39</xdr:row>
      <xdr:rowOff>33007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1814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157899</xdr:rowOff>
    </xdr:from>
    <xdr:to>
      <xdr:col>71</xdr:col>
      <xdr:colOff>177800</xdr:colOff>
      <xdr:row>39</xdr:row>
      <xdr:rowOff>31597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72999"/>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15570</xdr:rowOff>
    </xdr:from>
    <xdr:to>
      <xdr:col>85</xdr:col>
      <xdr:colOff>177800</xdr:colOff>
      <xdr:row>36</xdr:row>
      <xdr:rowOff>117170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38447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150013</xdr:rowOff>
    </xdr:from>
    <xdr:to>
      <xdr:col>81</xdr:col>
      <xdr:colOff>101600</xdr:colOff>
      <xdr:row>39</xdr:row>
      <xdr:rowOff>80163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71290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153657</xdr:rowOff>
    </xdr:from>
    <xdr:to>
      <xdr:col>76</xdr:col>
      <xdr:colOff>165100</xdr:colOff>
      <xdr:row>39</xdr:row>
      <xdr:rowOff>83807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74934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152247</xdr:rowOff>
    </xdr:from>
    <xdr:to>
      <xdr:col>72</xdr:col>
      <xdr:colOff>38100</xdr:colOff>
      <xdr:row>39</xdr:row>
      <xdr:rowOff>82397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73524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107099</xdr:rowOff>
    </xdr:from>
    <xdr:to>
      <xdr:col>67</xdr:col>
      <xdr:colOff>101600</xdr:colOff>
      <xdr:row>39</xdr:row>
      <xdr:rowOff>37249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28376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989</xdr:rowOff>
    </xdr:from>
    <xdr:to>
      <xdr:col>85</xdr:col>
      <xdr:colOff>127000</xdr:colOff>
      <xdr:row>76</xdr:row>
      <xdr:rowOff>15394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31189"/>
          <a:ext cx="8382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989</xdr:rowOff>
    </xdr:from>
    <xdr:to>
      <xdr:col>81</xdr:col>
      <xdr:colOff>50800</xdr:colOff>
      <xdr:row>76</xdr:row>
      <xdr:rowOff>21492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1189"/>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21492</xdr:rowOff>
    </xdr:from>
    <xdr:to>
      <xdr:col>76</xdr:col>
      <xdr:colOff>114300</xdr:colOff>
      <xdr:row>76</xdr:row>
      <xdr:rowOff>23385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51692"/>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20290</xdr:rowOff>
    </xdr:from>
    <xdr:to>
      <xdr:col>71</xdr:col>
      <xdr:colOff>177800</xdr:colOff>
      <xdr:row>76</xdr:row>
      <xdr:rowOff>23385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50490"/>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136045</xdr:rowOff>
    </xdr:from>
    <xdr:to>
      <xdr:col>85</xdr:col>
      <xdr:colOff>177800</xdr:colOff>
      <xdr:row>76</xdr:row>
      <xdr:rowOff>66194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94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158922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121639</xdr:rowOff>
    </xdr:from>
    <xdr:to>
      <xdr:col>81</xdr:col>
      <xdr:colOff>101600</xdr:colOff>
      <xdr:row>76</xdr:row>
      <xdr:rowOff>51789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68316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5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142141</xdr:rowOff>
    </xdr:from>
    <xdr:to>
      <xdr:col>76</xdr:col>
      <xdr:colOff>165100</xdr:colOff>
      <xdr:row>76</xdr:row>
      <xdr:rowOff>72290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00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88818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144035</xdr:rowOff>
    </xdr:from>
    <xdr:to>
      <xdr:col>72</xdr:col>
      <xdr:colOff>38100</xdr:colOff>
      <xdr:row>76</xdr:row>
      <xdr:rowOff>74185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90712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140941</xdr:rowOff>
    </xdr:from>
    <xdr:to>
      <xdr:col>67</xdr:col>
      <xdr:colOff>101600</xdr:colOff>
      <xdr:row>76</xdr:row>
      <xdr:rowOff>71090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99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87618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7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113790</xdr:rowOff>
    </xdr:from>
    <xdr:to>
      <xdr:col>85</xdr:col>
      <xdr:colOff>127000</xdr:colOff>
      <xdr:row>97</xdr:row>
      <xdr:rowOff>128529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44440"/>
          <a:ext cx="838200" cy="1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128529</xdr:rowOff>
    </xdr:from>
    <xdr:to>
      <xdr:col>81</xdr:col>
      <xdr:colOff>50800</xdr:colOff>
      <xdr:row>98</xdr:row>
      <xdr:rowOff>122140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179"/>
          <a:ext cx="889000" cy="16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122140</xdr:rowOff>
    </xdr:from>
    <xdr:to>
      <xdr:col>76</xdr:col>
      <xdr:colOff>114300</xdr:colOff>
      <xdr:row>98</xdr:row>
      <xdr:rowOff>144870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4240"/>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144870</xdr:rowOff>
    </xdr:from>
    <xdr:to>
      <xdr:col>71</xdr:col>
      <xdr:colOff>177800</xdr:colOff>
      <xdr:row>99</xdr:row>
      <xdr:rowOff>16735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6970"/>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62990</xdr:rowOff>
    </xdr:from>
    <xdr:to>
      <xdr:col>85</xdr:col>
      <xdr:colOff>177800</xdr:colOff>
      <xdr:row>97</xdr:row>
      <xdr:rowOff>164590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85867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4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77729</xdr:rowOff>
    </xdr:from>
    <xdr:to>
      <xdr:col>81</xdr:col>
      <xdr:colOff>101600</xdr:colOff>
      <xdr:row>98</xdr:row>
      <xdr:rowOff>7879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170456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0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71340</xdr:rowOff>
    </xdr:from>
    <xdr:to>
      <xdr:col>76</xdr:col>
      <xdr:colOff>165100</xdr:colOff>
      <xdr:row>99</xdr:row>
      <xdr:rowOff>1490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164067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94070</xdr:rowOff>
    </xdr:from>
    <xdr:to>
      <xdr:col>72</xdr:col>
      <xdr:colOff>38100</xdr:colOff>
      <xdr:row>99</xdr:row>
      <xdr:rowOff>24220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15347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137385</xdr:rowOff>
    </xdr:from>
    <xdr:to>
      <xdr:col>67</xdr:col>
      <xdr:colOff>101600</xdr:colOff>
      <xdr:row>99</xdr:row>
      <xdr:rowOff>67535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58662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39034</xdr:rowOff>
    </xdr:from>
    <xdr:to>
      <xdr:col>116</xdr:col>
      <xdr:colOff>63500</xdr:colOff>
      <xdr:row>59</xdr:row>
      <xdr:rowOff>45484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4584"/>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24388</xdr:rowOff>
    </xdr:from>
    <xdr:to>
      <xdr:col>111</xdr:col>
      <xdr:colOff>177800</xdr:colOff>
      <xdr:row>59</xdr:row>
      <xdr:rowOff>39034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39938"/>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24094</xdr:rowOff>
    </xdr:from>
    <xdr:to>
      <xdr:col>107</xdr:col>
      <xdr:colOff>50800</xdr:colOff>
      <xdr:row>59</xdr:row>
      <xdr:rowOff>24388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3964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24094</xdr:rowOff>
    </xdr:from>
    <xdr:to>
      <xdr:col>102</xdr:col>
      <xdr:colOff>114300</xdr:colOff>
      <xdr:row>59</xdr:row>
      <xdr:rowOff>38594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3964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166134</xdr:rowOff>
    </xdr:from>
    <xdr:to>
      <xdr:col>116</xdr:col>
      <xdr:colOff>114300</xdr:colOff>
      <xdr:row>59</xdr:row>
      <xdr:rowOff>96284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81061</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159684</xdr:rowOff>
    </xdr:from>
    <xdr:to>
      <xdr:col>112</xdr:col>
      <xdr:colOff>38100</xdr:colOff>
      <xdr:row>59</xdr:row>
      <xdr:rowOff>89834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80961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9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145038</xdr:rowOff>
    </xdr:from>
    <xdr:to>
      <xdr:col>107</xdr:col>
      <xdr:colOff>101600</xdr:colOff>
      <xdr:row>59</xdr:row>
      <xdr:rowOff>75188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66315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144744</xdr:rowOff>
    </xdr:from>
    <xdr:to>
      <xdr:col>102</xdr:col>
      <xdr:colOff>165100</xdr:colOff>
      <xdr:row>59</xdr:row>
      <xdr:rowOff>74894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66021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8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159244</xdr:rowOff>
    </xdr:from>
    <xdr:to>
      <xdr:col>98</xdr:col>
      <xdr:colOff>38100</xdr:colOff>
      <xdr:row>59</xdr:row>
      <xdr:rowOff>89394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80521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9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101930</xdr:rowOff>
    </xdr:from>
    <xdr:to>
      <xdr:col>116</xdr:col>
      <xdr:colOff>63500</xdr:colOff>
      <xdr:row>74</xdr:row>
      <xdr:rowOff>79515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617780"/>
          <a:ext cx="838200" cy="1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73127</xdr:rowOff>
    </xdr:from>
    <xdr:to>
      <xdr:col>111</xdr:col>
      <xdr:colOff>177800</xdr:colOff>
      <xdr:row>74</xdr:row>
      <xdr:rowOff>79515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760427"/>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73127</xdr:rowOff>
    </xdr:from>
    <xdr:to>
      <xdr:col>107</xdr:col>
      <xdr:colOff>50800</xdr:colOff>
      <xdr:row>74</xdr:row>
      <xdr:rowOff>170383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60427"/>
          <a:ext cx="889000" cy="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50216</xdr:rowOff>
    </xdr:from>
    <xdr:to>
      <xdr:col>102</xdr:col>
      <xdr:colOff>114300</xdr:colOff>
      <xdr:row>74</xdr:row>
      <xdr:rowOff>170383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566066"/>
          <a:ext cx="889000" cy="29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51130</xdr:rowOff>
    </xdr:from>
    <xdr:to>
      <xdr:col>116</xdr:col>
      <xdr:colOff>114300</xdr:colOff>
      <xdr:row>73</xdr:row>
      <xdr:rowOff>152730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74007</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1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28715</xdr:rowOff>
    </xdr:from>
    <xdr:to>
      <xdr:col>112</xdr:col>
      <xdr:colOff>38100</xdr:colOff>
      <xdr:row>74</xdr:row>
      <xdr:rowOff>130315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146842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22327</xdr:rowOff>
    </xdr:from>
    <xdr:to>
      <xdr:col>107</xdr:col>
      <xdr:colOff>101600</xdr:colOff>
      <xdr:row>74</xdr:row>
      <xdr:rowOff>123927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140454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119583</xdr:rowOff>
    </xdr:from>
    <xdr:to>
      <xdr:col>102</xdr:col>
      <xdr:colOff>165100</xdr:colOff>
      <xdr:row>75</xdr:row>
      <xdr:rowOff>49733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66260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170866</xdr:rowOff>
    </xdr:from>
    <xdr:to>
      <xdr:col>98</xdr:col>
      <xdr:colOff>38100</xdr:colOff>
      <xdr:row>73</xdr:row>
      <xdr:rowOff>101016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117543</xdr:rowOff>
    </xdr:from>
    <xdr:ext cx="59901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56795" y="1229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公債費について、例年類似団体より高い数値を示しており、改善する必要がある。今後も公共施設の建て替えを実施する予定であり、公共施設総合管理計画に基づき計画的に進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
4,983
585.71
7,993,959
7,889,619
103,529
3,597,898
5,363,880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94488</xdr:rowOff>
    </xdr:from>
    <xdr:to>
      <xdr:col>24</xdr:col>
      <xdr:colOff>63500</xdr:colOff>
      <xdr:row>32</xdr:row>
      <xdr:rowOff>118618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80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118618</xdr:rowOff>
    </xdr:from>
    <xdr:to>
      <xdr:col>19</xdr:col>
      <xdr:colOff>177800</xdr:colOff>
      <xdr:row>33</xdr:row>
      <xdr:rowOff>13462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0501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13462</xdr:rowOff>
    </xdr:from>
    <xdr:to>
      <xdr:col>15</xdr:col>
      <xdr:colOff>50800</xdr:colOff>
      <xdr:row>33</xdr:row>
      <xdr:rowOff>136779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71312"/>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136779</xdr:rowOff>
    </xdr:from>
    <xdr:to>
      <xdr:col>10</xdr:col>
      <xdr:colOff>114300</xdr:colOff>
      <xdr:row>34</xdr:row>
      <xdr:rowOff>18034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94629"/>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43688</xdr:rowOff>
    </xdr:from>
    <xdr:to>
      <xdr:col>24</xdr:col>
      <xdr:colOff>114300</xdr:colOff>
      <xdr:row>32</xdr:row>
      <xdr:rowOff>145288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66565</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67818</xdr:rowOff>
    </xdr:from>
    <xdr:to>
      <xdr:col>20</xdr:col>
      <xdr:colOff>38100</xdr:colOff>
      <xdr:row>32</xdr:row>
      <xdr:rowOff>169418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14495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134112</xdr:rowOff>
    </xdr:from>
    <xdr:to>
      <xdr:col>15</xdr:col>
      <xdr:colOff>101600</xdr:colOff>
      <xdr:row>33</xdr:row>
      <xdr:rowOff>64262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80789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85979</xdr:rowOff>
    </xdr:from>
    <xdr:to>
      <xdr:col>10</xdr:col>
      <xdr:colOff>165100</xdr:colOff>
      <xdr:row>34</xdr:row>
      <xdr:rowOff>16129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32656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138684</xdr:rowOff>
    </xdr:from>
    <xdr:to>
      <xdr:col>6</xdr:col>
      <xdr:colOff>38100</xdr:colOff>
      <xdr:row>34</xdr:row>
      <xdr:rowOff>68834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85361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62649</xdr:rowOff>
    </xdr:from>
    <xdr:to>
      <xdr:col>24</xdr:col>
      <xdr:colOff>63500</xdr:colOff>
      <xdr:row>57</xdr:row>
      <xdr:rowOff>66522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5299"/>
          <a:ext cx="8382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18590</xdr:rowOff>
    </xdr:from>
    <xdr:to>
      <xdr:col>19</xdr:col>
      <xdr:colOff>177800</xdr:colOff>
      <xdr:row>57</xdr:row>
      <xdr:rowOff>66522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19790"/>
          <a:ext cx="889000" cy="2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18590</xdr:rowOff>
    </xdr:from>
    <xdr:to>
      <xdr:col>15</xdr:col>
      <xdr:colOff>50800</xdr:colOff>
      <xdr:row>56</xdr:row>
      <xdr:rowOff>169101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9790"/>
          <a:ext cx="889000" cy="1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169101</xdr:rowOff>
    </xdr:from>
    <xdr:to>
      <xdr:col>10</xdr:col>
      <xdr:colOff>114300</xdr:colOff>
      <xdr:row>58</xdr:row>
      <xdr:rowOff>57030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70301"/>
          <a:ext cx="889000" cy="2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11849</xdr:rowOff>
    </xdr:from>
    <xdr:to>
      <xdr:col>24</xdr:col>
      <xdr:colOff>114300</xdr:colOff>
      <xdr:row>57</xdr:row>
      <xdr:rowOff>113449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15722</xdr:rowOff>
    </xdr:from>
    <xdr:to>
      <xdr:col>20</xdr:col>
      <xdr:colOff>38100</xdr:colOff>
      <xdr:row>57</xdr:row>
      <xdr:rowOff>117322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108449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8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139240</xdr:rowOff>
    </xdr:from>
    <xdr:to>
      <xdr:col>15</xdr:col>
      <xdr:colOff>101600</xdr:colOff>
      <xdr:row>56</xdr:row>
      <xdr:rowOff>69390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85917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4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118301</xdr:rowOff>
    </xdr:from>
    <xdr:to>
      <xdr:col>10</xdr:col>
      <xdr:colOff>165100</xdr:colOff>
      <xdr:row>57</xdr:row>
      <xdr:rowOff>48451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64978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6230</xdr:rowOff>
    </xdr:from>
    <xdr:to>
      <xdr:col>6</xdr:col>
      <xdr:colOff>38100</xdr:colOff>
      <xdr:row>58</xdr:row>
      <xdr:rowOff>107830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98957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108519</xdr:rowOff>
    </xdr:from>
    <xdr:to>
      <xdr:col>24</xdr:col>
      <xdr:colOff>63500</xdr:colOff>
      <xdr:row>75</xdr:row>
      <xdr:rowOff>24829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95819"/>
          <a:ext cx="838200" cy="8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24829</xdr:rowOff>
    </xdr:from>
    <xdr:to>
      <xdr:col>19</xdr:col>
      <xdr:colOff>177800</xdr:colOff>
      <xdr:row>76</xdr:row>
      <xdr:rowOff>43793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83579"/>
          <a:ext cx="889000" cy="1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43793</xdr:rowOff>
    </xdr:from>
    <xdr:to>
      <xdr:col>15</xdr:col>
      <xdr:colOff>50800</xdr:colOff>
      <xdr:row>76</xdr:row>
      <xdr:rowOff>111688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3993"/>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104829</xdr:rowOff>
    </xdr:from>
    <xdr:to>
      <xdr:col>10</xdr:col>
      <xdr:colOff>114300</xdr:colOff>
      <xdr:row>76</xdr:row>
      <xdr:rowOff>111688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3502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57719</xdr:rowOff>
    </xdr:from>
    <xdr:to>
      <xdr:col>24</xdr:col>
      <xdr:colOff>114300</xdr:colOff>
      <xdr:row>74</xdr:row>
      <xdr:rowOff>159319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80596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145479</xdr:rowOff>
    </xdr:from>
    <xdr:to>
      <xdr:col>20</xdr:col>
      <xdr:colOff>38100</xdr:colOff>
      <xdr:row>75</xdr:row>
      <xdr:rowOff>75629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66756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164443</xdr:rowOff>
    </xdr:from>
    <xdr:to>
      <xdr:col>15</xdr:col>
      <xdr:colOff>101600</xdr:colOff>
      <xdr:row>76</xdr:row>
      <xdr:rowOff>94593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85720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1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60888</xdr:rowOff>
    </xdr:from>
    <xdr:to>
      <xdr:col>10</xdr:col>
      <xdr:colOff>165100</xdr:colOff>
      <xdr:row>76</xdr:row>
      <xdr:rowOff>162488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153615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54029</xdr:rowOff>
    </xdr:from>
    <xdr:to>
      <xdr:col>6</xdr:col>
      <xdr:colOff>38100</xdr:colOff>
      <xdr:row>76</xdr:row>
      <xdr:rowOff>155629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8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146756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18520</xdr:rowOff>
    </xdr:from>
    <xdr:to>
      <xdr:col>24</xdr:col>
      <xdr:colOff>63500</xdr:colOff>
      <xdr:row>96</xdr:row>
      <xdr:rowOff>53874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77720"/>
          <a:ext cx="838200" cy="3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53874</xdr:rowOff>
    </xdr:from>
    <xdr:to>
      <xdr:col>19</xdr:col>
      <xdr:colOff>177800</xdr:colOff>
      <xdr:row>96</xdr:row>
      <xdr:rowOff>105411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13074"/>
          <a:ext cx="889000" cy="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105411</xdr:rowOff>
    </xdr:from>
    <xdr:to>
      <xdr:col>15</xdr:col>
      <xdr:colOff>50800</xdr:colOff>
      <xdr:row>96</xdr:row>
      <xdr:rowOff>116849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64611"/>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31609</xdr:rowOff>
    </xdr:from>
    <xdr:to>
      <xdr:col>10</xdr:col>
      <xdr:colOff>114300</xdr:colOff>
      <xdr:row>96</xdr:row>
      <xdr:rowOff>116849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0809"/>
          <a:ext cx="889000" cy="8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139170</xdr:rowOff>
    </xdr:from>
    <xdr:to>
      <xdr:col>24</xdr:col>
      <xdr:colOff>114300</xdr:colOff>
      <xdr:row>96</xdr:row>
      <xdr:rowOff>69320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117597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0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3074</xdr:rowOff>
    </xdr:from>
    <xdr:to>
      <xdr:col>20</xdr:col>
      <xdr:colOff>38100</xdr:colOff>
      <xdr:row>96</xdr:row>
      <xdr:rowOff>104674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95801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54611</xdr:rowOff>
    </xdr:from>
    <xdr:to>
      <xdr:col>15</xdr:col>
      <xdr:colOff>101600</xdr:colOff>
      <xdr:row>96</xdr:row>
      <xdr:rowOff>156211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147338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66049</xdr:rowOff>
    </xdr:from>
    <xdr:to>
      <xdr:col>10</xdr:col>
      <xdr:colOff>165100</xdr:colOff>
      <xdr:row>96</xdr:row>
      <xdr:rowOff>167649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158776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152259</xdr:rowOff>
    </xdr:from>
    <xdr:to>
      <xdr:col>6</xdr:col>
      <xdr:colOff>38100</xdr:colOff>
      <xdr:row>96</xdr:row>
      <xdr:rowOff>82409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98936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93327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79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93001</xdr:rowOff>
    </xdr:from>
    <xdr:to>
      <xdr:col>45</xdr:col>
      <xdr:colOff>177800</xdr:colOff>
      <xdr:row>39</xdr:row>
      <xdr:rowOff>93327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7955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93001</xdr:rowOff>
    </xdr:from>
    <xdr:to>
      <xdr:col>41</xdr:col>
      <xdr:colOff>50800</xdr:colOff>
      <xdr:row>39</xdr:row>
      <xdr:rowOff>93327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7955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42527</xdr:rowOff>
    </xdr:from>
    <xdr:to>
      <xdr:col>46</xdr:col>
      <xdr:colOff>38100</xdr:colOff>
      <xdr:row>39</xdr:row>
      <xdr:rowOff>144127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135254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42201</xdr:rowOff>
    </xdr:from>
    <xdr:to>
      <xdr:col>41</xdr:col>
      <xdr:colOff>101600</xdr:colOff>
      <xdr:row>39</xdr:row>
      <xdr:rowOff>143801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134928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42527</xdr:rowOff>
    </xdr:from>
    <xdr:to>
      <xdr:col>36</xdr:col>
      <xdr:colOff>165100</xdr:colOff>
      <xdr:row>39</xdr:row>
      <xdr:rowOff>144127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135254</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162263</xdr:rowOff>
    </xdr:from>
    <xdr:to>
      <xdr:col>55</xdr:col>
      <xdr:colOff>0</xdr:colOff>
      <xdr:row>57</xdr:row>
      <xdr:rowOff>105390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8906213"/>
          <a:ext cx="838200" cy="97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105390</xdr:rowOff>
    </xdr:from>
    <xdr:to>
      <xdr:col>50</xdr:col>
      <xdr:colOff>114300</xdr:colOff>
      <xdr:row>57</xdr:row>
      <xdr:rowOff>126575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804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126575</xdr:rowOff>
    </xdr:from>
    <xdr:to>
      <xdr:col>45</xdr:col>
      <xdr:colOff>177800</xdr:colOff>
      <xdr:row>57</xdr:row>
      <xdr:rowOff>149896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99225"/>
          <a:ext cx="889000" cy="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149723</xdr:rowOff>
    </xdr:from>
    <xdr:to>
      <xdr:col>41</xdr:col>
      <xdr:colOff>50800</xdr:colOff>
      <xdr:row>57</xdr:row>
      <xdr:rowOff>149896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2373"/>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111463</xdr:rowOff>
    </xdr:from>
    <xdr:to>
      <xdr:col>55</xdr:col>
      <xdr:colOff>50800</xdr:colOff>
      <xdr:row>52</xdr:row>
      <xdr:rowOff>41613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8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134340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70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54590</xdr:rowOff>
    </xdr:from>
    <xdr:to>
      <xdr:col>50</xdr:col>
      <xdr:colOff>165100</xdr:colOff>
      <xdr:row>57</xdr:row>
      <xdr:rowOff>156190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147317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91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75775</xdr:rowOff>
    </xdr:from>
    <xdr:to>
      <xdr:col>46</xdr:col>
      <xdr:colOff>38100</xdr:colOff>
      <xdr:row>58</xdr:row>
      <xdr:rowOff>5925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168502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99096</xdr:rowOff>
    </xdr:from>
    <xdr:to>
      <xdr:col>41</xdr:col>
      <xdr:colOff>101600</xdr:colOff>
      <xdr:row>58</xdr:row>
      <xdr:rowOff>29246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20373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98923</xdr:rowOff>
    </xdr:from>
    <xdr:to>
      <xdr:col>36</xdr:col>
      <xdr:colOff>165100</xdr:colOff>
      <xdr:row>58</xdr:row>
      <xdr:rowOff>29073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20200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10688</xdr:rowOff>
    </xdr:from>
    <xdr:to>
      <xdr:col>55</xdr:col>
      <xdr:colOff>0</xdr:colOff>
      <xdr:row>78</xdr:row>
      <xdr:rowOff>11021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12338"/>
          <a:ext cx="838200" cy="17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42587</xdr:rowOff>
    </xdr:from>
    <xdr:to>
      <xdr:col>50</xdr:col>
      <xdr:colOff>114300</xdr:colOff>
      <xdr:row>77</xdr:row>
      <xdr:rowOff>10688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72787"/>
          <a:ext cx="889000" cy="1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42587</xdr:rowOff>
    </xdr:from>
    <xdr:to>
      <xdr:col>45</xdr:col>
      <xdr:colOff>177800</xdr:colOff>
      <xdr:row>76</xdr:row>
      <xdr:rowOff>164114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72787"/>
          <a:ext cx="889000" cy="1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164114</xdr:rowOff>
    </xdr:from>
    <xdr:to>
      <xdr:col>41</xdr:col>
      <xdr:colOff>50800</xdr:colOff>
      <xdr:row>78</xdr:row>
      <xdr:rowOff>22569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94314"/>
          <a:ext cx="889000" cy="2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131671</xdr:rowOff>
    </xdr:from>
    <xdr:to>
      <xdr:col>55</xdr:col>
      <xdr:colOff>50800</xdr:colOff>
      <xdr:row>78</xdr:row>
      <xdr:rowOff>61821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46598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131338</xdr:rowOff>
    </xdr:from>
    <xdr:to>
      <xdr:col>50</xdr:col>
      <xdr:colOff>165100</xdr:colOff>
      <xdr:row>77</xdr:row>
      <xdr:rowOff>61488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78014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163237</xdr:rowOff>
    </xdr:from>
    <xdr:to>
      <xdr:col>46</xdr:col>
      <xdr:colOff>38100</xdr:colOff>
      <xdr:row>76</xdr:row>
      <xdr:rowOff>93387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109913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113314</xdr:rowOff>
    </xdr:from>
    <xdr:to>
      <xdr:col>41</xdr:col>
      <xdr:colOff>101600</xdr:colOff>
      <xdr:row>77</xdr:row>
      <xdr:rowOff>43464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143219</xdr:rowOff>
    </xdr:from>
    <xdr:to>
      <xdr:col>36</xdr:col>
      <xdr:colOff>165100</xdr:colOff>
      <xdr:row>78</xdr:row>
      <xdr:rowOff>73369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64496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68849</xdr:rowOff>
    </xdr:from>
    <xdr:to>
      <xdr:col>55</xdr:col>
      <xdr:colOff>0</xdr:colOff>
      <xdr:row>97</xdr:row>
      <xdr:rowOff>107217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99499"/>
          <a:ext cx="838200" cy="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107217</xdr:rowOff>
    </xdr:from>
    <xdr:to>
      <xdr:col>50</xdr:col>
      <xdr:colOff>114300</xdr:colOff>
      <xdr:row>97</xdr:row>
      <xdr:rowOff>139494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37867"/>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139494</xdr:rowOff>
    </xdr:from>
    <xdr:to>
      <xdr:col>45</xdr:col>
      <xdr:colOff>177800</xdr:colOff>
      <xdr:row>98</xdr:row>
      <xdr:rowOff>93225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70144"/>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26718</xdr:rowOff>
    </xdr:from>
    <xdr:to>
      <xdr:col>41</xdr:col>
      <xdr:colOff>50800</xdr:colOff>
      <xdr:row>98</xdr:row>
      <xdr:rowOff>93225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28818"/>
          <a:ext cx="889000" cy="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18049</xdr:rowOff>
    </xdr:from>
    <xdr:to>
      <xdr:col>55</xdr:col>
      <xdr:colOff>50800</xdr:colOff>
      <xdr:row>97</xdr:row>
      <xdr:rowOff>119649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167926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56417</xdr:rowOff>
    </xdr:from>
    <xdr:to>
      <xdr:col>50</xdr:col>
      <xdr:colOff>165100</xdr:colOff>
      <xdr:row>97</xdr:row>
      <xdr:rowOff>158017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149144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88694</xdr:rowOff>
    </xdr:from>
    <xdr:to>
      <xdr:col>46</xdr:col>
      <xdr:colOff>38100</xdr:colOff>
      <xdr:row>98</xdr:row>
      <xdr:rowOff>18844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42425</xdr:rowOff>
    </xdr:from>
    <xdr:to>
      <xdr:col>41</xdr:col>
      <xdr:colOff>101600</xdr:colOff>
      <xdr:row>98</xdr:row>
      <xdr:rowOff>144025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135152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147368</xdr:rowOff>
    </xdr:from>
    <xdr:to>
      <xdr:col>36</xdr:col>
      <xdr:colOff>165100</xdr:colOff>
      <xdr:row>98</xdr:row>
      <xdr:rowOff>77518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68645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150183</xdr:rowOff>
    </xdr:from>
    <xdr:to>
      <xdr:col>85</xdr:col>
      <xdr:colOff>127000</xdr:colOff>
      <xdr:row>37</xdr:row>
      <xdr:rowOff>31507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22383"/>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38446</xdr:rowOff>
    </xdr:from>
    <xdr:to>
      <xdr:col>81</xdr:col>
      <xdr:colOff>50800</xdr:colOff>
      <xdr:row>37</xdr:row>
      <xdr:rowOff>31507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696296"/>
          <a:ext cx="889000" cy="67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38446</xdr:rowOff>
    </xdr:from>
    <xdr:to>
      <xdr:col>76</xdr:col>
      <xdr:colOff>114300</xdr:colOff>
      <xdr:row>37</xdr:row>
      <xdr:rowOff>99352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696296"/>
          <a:ext cx="889000" cy="74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128853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61551</xdr:rowOff>
    </xdr:from>
    <xdr:to>
      <xdr:col>71</xdr:col>
      <xdr:colOff>177800</xdr:colOff>
      <xdr:row>37</xdr:row>
      <xdr:rowOff>99352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05201"/>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99383</xdr:rowOff>
    </xdr:from>
    <xdr:to>
      <xdr:col>85</xdr:col>
      <xdr:colOff>177800</xdr:colOff>
      <xdr:row>37</xdr:row>
      <xdr:rowOff>29533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122260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152157</xdr:rowOff>
    </xdr:from>
    <xdr:to>
      <xdr:col>81</xdr:col>
      <xdr:colOff>101600</xdr:colOff>
      <xdr:row>37</xdr:row>
      <xdr:rowOff>82307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73434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159096</xdr:rowOff>
    </xdr:from>
    <xdr:to>
      <xdr:col>76</xdr:col>
      <xdr:colOff>165100</xdr:colOff>
      <xdr:row>33</xdr:row>
      <xdr:rowOff>89246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6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105773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4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48552</xdr:rowOff>
    </xdr:from>
    <xdr:to>
      <xdr:col>72</xdr:col>
      <xdr:colOff>38100</xdr:colOff>
      <xdr:row>37</xdr:row>
      <xdr:rowOff>150152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141279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10751</xdr:rowOff>
    </xdr:from>
    <xdr:to>
      <xdr:col>67</xdr:col>
      <xdr:colOff>101600</xdr:colOff>
      <xdr:row>37</xdr:row>
      <xdr:rowOff>112351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128878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73873</xdr:rowOff>
    </xdr:from>
    <xdr:to>
      <xdr:col>85</xdr:col>
      <xdr:colOff>127000</xdr:colOff>
      <xdr:row>56</xdr:row>
      <xdr:rowOff>84644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75073"/>
          <a:ext cx="8382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62094</xdr:rowOff>
    </xdr:from>
    <xdr:to>
      <xdr:col>81</xdr:col>
      <xdr:colOff>50800</xdr:colOff>
      <xdr:row>56</xdr:row>
      <xdr:rowOff>84644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63294"/>
          <a:ext cx="889000" cy="2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62094</xdr:rowOff>
    </xdr:from>
    <xdr:to>
      <xdr:col>76</xdr:col>
      <xdr:colOff>114300</xdr:colOff>
      <xdr:row>56</xdr:row>
      <xdr:rowOff>133707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63294"/>
          <a:ext cx="8890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133707</xdr:rowOff>
    </xdr:from>
    <xdr:to>
      <xdr:col>71</xdr:col>
      <xdr:colOff>177800</xdr:colOff>
      <xdr:row>56</xdr:row>
      <xdr:rowOff>158879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34907"/>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23073</xdr:rowOff>
    </xdr:from>
    <xdr:to>
      <xdr:col>85</xdr:col>
      <xdr:colOff>177800</xdr:colOff>
      <xdr:row>56</xdr:row>
      <xdr:rowOff>124673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45950</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7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33844</xdr:rowOff>
    </xdr:from>
    <xdr:to>
      <xdr:col>81</xdr:col>
      <xdr:colOff>101600</xdr:colOff>
      <xdr:row>56</xdr:row>
      <xdr:rowOff>135444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151971</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41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11294</xdr:rowOff>
    </xdr:from>
    <xdr:to>
      <xdr:col>76</xdr:col>
      <xdr:colOff>165100</xdr:colOff>
      <xdr:row>56</xdr:row>
      <xdr:rowOff>112894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129421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38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82907</xdr:rowOff>
    </xdr:from>
    <xdr:to>
      <xdr:col>72</xdr:col>
      <xdr:colOff>38100</xdr:colOff>
      <xdr:row>57</xdr:row>
      <xdr:rowOff>13057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29584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5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108079</xdr:rowOff>
    </xdr:from>
    <xdr:to>
      <xdr:col>67</xdr:col>
      <xdr:colOff>101600</xdr:colOff>
      <xdr:row>57</xdr:row>
      <xdr:rowOff>38229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54756</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48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66370</xdr:rowOff>
    </xdr:from>
    <xdr:to>
      <xdr:col>85</xdr:col>
      <xdr:colOff>127000</xdr:colOff>
      <xdr:row>79</xdr:row>
      <xdr:rowOff>29363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96570"/>
          <a:ext cx="838200" cy="4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29363</xdr:rowOff>
    </xdr:from>
    <xdr:to>
      <xdr:col>81</xdr:col>
      <xdr:colOff>50800</xdr:colOff>
      <xdr:row>79</xdr:row>
      <xdr:rowOff>33007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7391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31598</xdr:rowOff>
    </xdr:from>
    <xdr:to>
      <xdr:col>76</xdr:col>
      <xdr:colOff>114300</xdr:colOff>
      <xdr:row>79</xdr:row>
      <xdr:rowOff>33007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6148"/>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157899</xdr:rowOff>
    </xdr:from>
    <xdr:to>
      <xdr:col>71</xdr:col>
      <xdr:colOff>177800</xdr:colOff>
      <xdr:row>79</xdr:row>
      <xdr:rowOff>31598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0999"/>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15570</xdr:rowOff>
    </xdr:from>
    <xdr:to>
      <xdr:col>85</xdr:col>
      <xdr:colOff>177800</xdr:colOff>
      <xdr:row>76</xdr:row>
      <xdr:rowOff>117170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38447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150013</xdr:rowOff>
    </xdr:from>
    <xdr:to>
      <xdr:col>81</xdr:col>
      <xdr:colOff>101600</xdr:colOff>
      <xdr:row>79</xdr:row>
      <xdr:rowOff>80163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1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153657</xdr:rowOff>
    </xdr:from>
    <xdr:to>
      <xdr:col>76</xdr:col>
      <xdr:colOff>165100</xdr:colOff>
      <xdr:row>79</xdr:row>
      <xdr:rowOff>83807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74934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152248</xdr:rowOff>
    </xdr:from>
    <xdr:to>
      <xdr:col>72</xdr:col>
      <xdr:colOff>38100</xdr:colOff>
      <xdr:row>79</xdr:row>
      <xdr:rowOff>82398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73525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107099</xdr:rowOff>
    </xdr:from>
    <xdr:to>
      <xdr:col>67</xdr:col>
      <xdr:colOff>101600</xdr:colOff>
      <xdr:row>79</xdr:row>
      <xdr:rowOff>37249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28376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989</xdr:rowOff>
    </xdr:from>
    <xdr:to>
      <xdr:col>85</xdr:col>
      <xdr:colOff>127000</xdr:colOff>
      <xdr:row>96</xdr:row>
      <xdr:rowOff>15394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460189"/>
          <a:ext cx="838200" cy="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989</xdr:rowOff>
    </xdr:from>
    <xdr:to>
      <xdr:col>81</xdr:col>
      <xdr:colOff>50800</xdr:colOff>
      <xdr:row>96</xdr:row>
      <xdr:rowOff>21492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60189"/>
          <a:ext cx="889000" cy="2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21492</xdr:rowOff>
    </xdr:from>
    <xdr:to>
      <xdr:col>76</xdr:col>
      <xdr:colOff>114300</xdr:colOff>
      <xdr:row>96</xdr:row>
      <xdr:rowOff>23385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80692"/>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20290</xdr:rowOff>
    </xdr:from>
    <xdr:to>
      <xdr:col>71</xdr:col>
      <xdr:colOff>177800</xdr:colOff>
      <xdr:row>96</xdr:row>
      <xdr:rowOff>23385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79490"/>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136044</xdr:rowOff>
    </xdr:from>
    <xdr:to>
      <xdr:col>85</xdr:col>
      <xdr:colOff>177800</xdr:colOff>
      <xdr:row>96</xdr:row>
      <xdr:rowOff>66194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158921</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7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121639</xdr:rowOff>
    </xdr:from>
    <xdr:to>
      <xdr:col>81</xdr:col>
      <xdr:colOff>101600</xdr:colOff>
      <xdr:row>96</xdr:row>
      <xdr:rowOff>51789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68316</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8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142142</xdr:rowOff>
    </xdr:from>
    <xdr:to>
      <xdr:col>76</xdr:col>
      <xdr:colOff>165100</xdr:colOff>
      <xdr:row>96</xdr:row>
      <xdr:rowOff>72292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88819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20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144035</xdr:rowOff>
    </xdr:from>
    <xdr:to>
      <xdr:col>72</xdr:col>
      <xdr:colOff>38100</xdr:colOff>
      <xdr:row>96</xdr:row>
      <xdr:rowOff>74185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90712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0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140940</xdr:rowOff>
    </xdr:from>
    <xdr:to>
      <xdr:col>67</xdr:col>
      <xdr:colOff>101600</xdr:colOff>
      <xdr:row>96</xdr:row>
      <xdr:rowOff>71090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87617</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0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公債費が類似団体と比較して高い数値を示しており、予算段階においても公債費を抑制することを重要視しており、今後も健全な財政運営を図るべく注視する。</a:t>
          </a:r>
        </a:p>
        <a:p>
          <a:r>
            <a:rPr kumimoji="1" lang="ja-JP" altLang="en-US" sz="1300">
              <a:latin typeface="ＭＳ Ｐゴシック" panose="020B0600070205080204" pitchFamily="50" charset="-128"/>
              <a:ea typeface="ＭＳ Ｐゴシック" panose="020B0600070205080204" pitchFamily="50" charset="-128"/>
            </a:rPr>
            <a:t>農林水産業費が前年度と比較し著しく増加しているのは、補助金の間接補助によるものとなり実質的な歳出は例年どおりとなっている。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８年度以降について、地方交付税の減少等の理由により減少していたが、健全な財政運営に努めた予算編成や公債費の減少により増加傾向となっている。今後も実質単年度収支が黒字になるように、適正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連結実質赤字比率について、赤字額は生じていないことから比率は算出されていない。引き続き健全な財政運営に努めていく。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7993959</v>
      </c>
      <c r="BO4" s="371"/>
      <c r="BP4" s="371"/>
      <c r="BQ4" s="371"/>
      <c r="BR4" s="371"/>
      <c r="BS4" s="371"/>
      <c r="BT4" s="371"/>
      <c r="BU4" s="372"/>
      <c r="BV4" s="370">
        <v>6349511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2.9</v>
      </c>
      <c r="CU4" s="377"/>
      <c r="CV4" s="377"/>
      <c r="CW4" s="377"/>
      <c r="CX4" s="377"/>
      <c r="CY4" s="377"/>
      <c r="CZ4" s="377"/>
      <c r="DA4" s="378"/>
      <c r="DB4" s="376">
        <v>3.2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7889619</v>
      </c>
      <c r="BO5" s="439"/>
      <c r="BP5" s="439"/>
      <c r="BQ5" s="439"/>
      <c r="BR5" s="439"/>
      <c r="BS5" s="439"/>
      <c r="BT5" s="439"/>
      <c r="BU5" s="440"/>
      <c r="BV5" s="438">
        <v>6226183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84.8</v>
      </c>
      <c r="CU5" s="405"/>
      <c r="CV5" s="405"/>
      <c r="CW5" s="405"/>
      <c r="CX5" s="405"/>
      <c r="CY5" s="405"/>
      <c r="CZ5" s="405"/>
      <c r="DA5" s="406"/>
      <c r="DB5" s="404">
        <v>84.3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104340</v>
      </c>
      <c r="BO6" s="439"/>
      <c r="BP6" s="439"/>
      <c r="BQ6" s="439"/>
      <c r="BR6" s="439"/>
      <c r="BS6" s="439"/>
      <c r="BT6" s="439"/>
      <c r="BU6" s="440"/>
      <c r="BV6" s="438">
        <v>123328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85.5</v>
      </c>
      <c r="CU6" s="445"/>
      <c r="CV6" s="445"/>
      <c r="CW6" s="445"/>
      <c r="CX6" s="445"/>
      <c r="CY6" s="445"/>
      <c r="CZ6" s="445"/>
      <c r="DA6" s="446"/>
      <c r="DB6" s="444">
        <v>87.1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811</v>
      </c>
      <c r="BO7" s="439"/>
      <c r="BP7" s="439"/>
      <c r="BQ7" s="439"/>
      <c r="BR7" s="439"/>
      <c r="BS7" s="439"/>
      <c r="BT7" s="439"/>
      <c r="BU7" s="440"/>
      <c r="BV7" s="438">
        <v>3388</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3597898</v>
      </c>
      <c r="CU7" s="439"/>
      <c r="CV7" s="439"/>
      <c r="CW7" s="439"/>
      <c r="CX7" s="439"/>
      <c r="CY7" s="439"/>
      <c r="CZ7" s="439"/>
      <c r="DA7" s="440"/>
      <c r="DB7" s="438">
        <v>3714317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103529</v>
      </c>
      <c r="BO8" s="439"/>
      <c r="BP8" s="439"/>
      <c r="BQ8" s="439"/>
      <c r="BR8" s="439"/>
      <c r="BS8" s="439"/>
      <c r="BT8" s="439"/>
      <c r="BU8" s="440"/>
      <c r="BV8" s="438">
        <v>119940</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0.22</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5309</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-16411</v>
      </c>
      <c r="BO9" s="439"/>
      <c r="BP9" s="439"/>
      <c r="BQ9" s="439"/>
      <c r="BR9" s="439"/>
      <c r="BS9" s="439"/>
      <c r="BT9" s="439"/>
      <c r="BU9" s="440"/>
      <c r="BV9" s="438">
        <v>32872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16.2</v>
      </c>
      <c r="CU9" s="405"/>
      <c r="CV9" s="405"/>
      <c r="CW9" s="405"/>
      <c r="CX9" s="405"/>
      <c r="CY9" s="405"/>
      <c r="CZ9" s="405"/>
      <c r="DA9" s="406"/>
      <c r="DB9" s="404">
        <v>16.600000000000001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5592</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212213</v>
      </c>
      <c r="BO10" s="439"/>
      <c r="BP10" s="439"/>
      <c r="BQ10" s="439"/>
      <c r="BR10" s="439"/>
      <c r="BS10" s="439"/>
      <c r="BT10" s="439"/>
      <c r="BU10" s="440"/>
      <c r="BV10" s="438">
        <v>131967</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5187</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96</v>
      </c>
      <c r="AV12" s="434"/>
      <c r="AW12" s="434"/>
      <c r="AX12" s="434"/>
      <c r="AY12" s="435" t="s">
        <v>137</v>
      </c>
      <c r="AZ12" s="436"/>
      <c r="BA12" s="436"/>
      <c r="BB12" s="436"/>
      <c r="BC12" s="436"/>
      <c r="BD12" s="436"/>
      <c r="BE12" s="436"/>
      <c r="BF12" s="436"/>
      <c r="BG12" s="436"/>
      <c r="BH12" s="436"/>
      <c r="BI12" s="436"/>
      <c r="BJ12" s="436"/>
      <c r="BK12" s="436"/>
      <c r="BL12" s="436"/>
      <c r="BM12" s="437"/>
      <c r="BN12" s="438">
        <v>5654</v>
      </c>
      <c r="BO12" s="439"/>
      <c r="BP12" s="439"/>
      <c r="BQ12" s="439"/>
      <c r="BR12" s="439"/>
      <c r="BS12" s="439"/>
      <c r="BT12" s="439"/>
      <c r="BU12" s="440"/>
      <c r="BV12" s="438">
        <v>25513</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4983</v>
      </c>
      <c r="S13" s="492"/>
      <c r="T13" s="492"/>
      <c r="U13" s="492"/>
      <c r="V13" s="493"/>
      <c r="W13" s="417" t="s">
        <v>141</v>
      </c>
      <c r="X13" s="418"/>
      <c r="Y13" s="418"/>
      <c r="Z13" s="418"/>
      <c r="AA13" s="418"/>
      <c r="AB13" s="408"/>
      <c r="AC13" s="458">
        <v>1060</v>
      </c>
      <c r="AD13" s="459"/>
      <c r="AE13" s="459"/>
      <c r="AF13" s="459"/>
      <c r="AG13" s="501"/>
      <c r="AH13" s="458">
        <v>1070</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190148</v>
      </c>
      <c r="BO13" s="439"/>
      <c r="BP13" s="439"/>
      <c r="BQ13" s="439"/>
      <c r="BR13" s="439"/>
      <c r="BS13" s="439"/>
      <c r="BT13" s="439"/>
      <c r="BU13" s="440"/>
      <c r="BV13" s="438">
        <v>139326</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8</v>
      </c>
      <c r="CU13" s="405"/>
      <c r="CV13" s="405"/>
      <c r="CW13" s="405"/>
      <c r="CX13" s="405"/>
      <c r="CY13" s="405"/>
      <c r="CZ13" s="405"/>
      <c r="DA13" s="406"/>
      <c r="DB13" s="404">
        <v>7.7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5249</v>
      </c>
      <c r="S14" s="492"/>
      <c r="T14" s="492"/>
      <c r="U14" s="492"/>
      <c r="V14" s="493"/>
      <c r="W14" s="397"/>
      <c r="X14" s="398"/>
      <c r="Y14" s="398"/>
      <c r="Z14" s="398"/>
      <c r="AA14" s="398"/>
      <c r="AB14" s="387"/>
      <c r="AC14" s="494">
        <v>35.9</v>
      </c>
      <c r="AD14" s="495"/>
      <c r="AE14" s="495"/>
      <c r="AF14" s="495"/>
      <c r="AG14" s="496"/>
      <c r="AH14" s="494">
        <v>36.6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5100</v>
      </c>
      <c r="S15" s="492"/>
      <c r="T15" s="492"/>
      <c r="U15" s="492"/>
      <c r="V15" s="493"/>
      <c r="W15" s="417" t="s">
        <v>148</v>
      </c>
      <c r="X15" s="418"/>
      <c r="Y15" s="418"/>
      <c r="Z15" s="418"/>
      <c r="AA15" s="418"/>
      <c r="AB15" s="408"/>
      <c r="AC15" s="458">
        <v>463</v>
      </c>
      <c r="AD15" s="459"/>
      <c r="AE15" s="459"/>
      <c r="AF15" s="459"/>
      <c r="AG15" s="501"/>
      <c r="AH15" s="458">
        <v>427</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751479</v>
      </c>
      <c r="BO15" s="371"/>
      <c r="BP15" s="371"/>
      <c r="BQ15" s="371"/>
      <c r="BR15" s="371"/>
      <c r="BS15" s="371"/>
      <c r="BT15" s="371"/>
      <c r="BU15" s="372"/>
      <c r="BV15" s="370">
        <v>710438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15.7</v>
      </c>
      <c r="AD16" s="495"/>
      <c r="AE16" s="495"/>
      <c r="AF16" s="495"/>
      <c r="AG16" s="496"/>
      <c r="AH16" s="494">
        <v>14.6</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3369343</v>
      </c>
      <c r="BO16" s="439"/>
      <c r="BP16" s="439"/>
      <c r="BQ16" s="439"/>
      <c r="BR16" s="439"/>
      <c r="BS16" s="439"/>
      <c r="BT16" s="439"/>
      <c r="BU16" s="440"/>
      <c r="BV16" s="438">
        <v>3416119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1432</v>
      </c>
      <c r="AD17" s="459"/>
      <c r="AE17" s="459"/>
      <c r="AF17" s="459"/>
      <c r="AG17" s="501"/>
      <c r="AH17" s="458">
        <v>1426</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948553</v>
      </c>
      <c r="BO17" s="439"/>
      <c r="BP17" s="439"/>
      <c r="BQ17" s="439"/>
      <c r="BR17" s="439"/>
      <c r="BS17" s="439"/>
      <c r="BT17" s="439"/>
      <c r="BU17" s="440"/>
      <c r="BV17" s="438">
        <v>885493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585.71</v>
      </c>
      <c r="M18" s="523"/>
      <c r="N18" s="523"/>
      <c r="O18" s="523"/>
      <c r="P18" s="523"/>
      <c r="Q18" s="523"/>
      <c r="R18" s="524"/>
      <c r="S18" s="524"/>
      <c r="T18" s="524"/>
      <c r="U18" s="524"/>
      <c r="V18" s="525"/>
      <c r="W18" s="419"/>
      <c r="X18" s="420"/>
      <c r="Y18" s="420"/>
      <c r="Z18" s="420"/>
      <c r="AA18" s="420"/>
      <c r="AB18" s="411"/>
      <c r="AC18" s="526">
        <v>48.5</v>
      </c>
      <c r="AD18" s="527"/>
      <c r="AE18" s="527"/>
      <c r="AF18" s="527"/>
      <c r="AG18" s="528"/>
      <c r="AH18" s="526">
        <v>48.8</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3076237</v>
      </c>
      <c r="BO18" s="439"/>
      <c r="BP18" s="439"/>
      <c r="BQ18" s="439"/>
      <c r="BR18" s="439"/>
      <c r="BS18" s="439"/>
      <c r="BT18" s="439"/>
      <c r="BU18" s="440"/>
      <c r="BV18" s="438">
        <v>3212800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4229944</v>
      </c>
      <c r="BO19" s="439"/>
      <c r="BP19" s="439"/>
      <c r="BQ19" s="439"/>
      <c r="BR19" s="439"/>
      <c r="BS19" s="439"/>
      <c r="BT19" s="439"/>
      <c r="BU19" s="440"/>
      <c r="BV19" s="438">
        <v>4311184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2443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5363880</v>
      </c>
      <c r="BO22" s="371"/>
      <c r="BP22" s="371"/>
      <c r="BQ22" s="371"/>
      <c r="BR22" s="371"/>
      <c r="BS22" s="371"/>
      <c r="BT22" s="371"/>
      <c r="BU22" s="372"/>
      <c r="BV22" s="370">
        <v>5708075</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5013655</v>
      </c>
      <c r="BO23" s="439"/>
      <c r="BP23" s="439"/>
      <c r="BQ23" s="439"/>
      <c r="BR23" s="439"/>
      <c r="BS23" s="439"/>
      <c r="BT23" s="439"/>
      <c r="BU23" s="440"/>
      <c r="BV23" s="438">
        <v>5359482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7200</v>
      </c>
      <c r="R24" s="459"/>
      <c r="S24" s="459"/>
      <c r="T24" s="459"/>
      <c r="U24" s="459"/>
      <c r="V24" s="501"/>
      <c r="W24" s="566"/>
      <c r="X24" s="554"/>
      <c r="Y24" s="555"/>
      <c r="Z24" s="457" t="s">
        <v>173</v>
      </c>
      <c r="AA24" s="431"/>
      <c r="AB24" s="431"/>
      <c r="AC24" s="431"/>
      <c r="AD24" s="431"/>
      <c r="AE24" s="431"/>
      <c r="AF24" s="431"/>
      <c r="AG24" s="432"/>
      <c r="AH24" s="458">
        <v>114</v>
      </c>
      <c r="AI24" s="459"/>
      <c r="AJ24" s="459"/>
      <c r="AK24" s="459"/>
      <c r="AL24" s="501"/>
      <c r="AM24" s="458">
        <v>348270</v>
      </c>
      <c r="AN24" s="459"/>
      <c r="AO24" s="459"/>
      <c r="AP24" s="459"/>
      <c r="AQ24" s="459"/>
      <c r="AR24" s="501"/>
      <c r="AS24" s="458">
        <v>3055</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3629123</v>
      </c>
      <c r="BO24" s="439"/>
      <c r="BP24" s="439"/>
      <c r="BQ24" s="439"/>
      <c r="BR24" s="439"/>
      <c r="BS24" s="439"/>
      <c r="BT24" s="439"/>
      <c r="BU24" s="440"/>
      <c r="BV24" s="438">
        <v>3795022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6000</v>
      </c>
      <c r="R25" s="459"/>
      <c r="S25" s="459"/>
      <c r="T25" s="459"/>
      <c r="U25" s="459"/>
      <c r="V25" s="501"/>
      <c r="W25" s="566"/>
      <c r="X25" s="554"/>
      <c r="Y25" s="555"/>
      <c r="Z25" s="457" t="s">
        <v>176</v>
      </c>
      <c r="AA25" s="431"/>
      <c r="AB25" s="431"/>
      <c r="AC25" s="431"/>
      <c r="AD25" s="431"/>
      <c r="AE25" s="431"/>
      <c r="AF25" s="431"/>
      <c r="AG25" s="432"/>
      <c r="AH25" s="458" t="s">
        <v>131</v>
      </c>
      <c r="AI25" s="459"/>
      <c r="AJ25" s="459"/>
      <c r="AK25" s="459"/>
      <c r="AL25" s="501"/>
      <c r="AM25" s="458" t="s">
        <v>177</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120988</v>
      </c>
      <c r="BO25" s="371"/>
      <c r="BP25" s="371"/>
      <c r="BQ25" s="371"/>
      <c r="BR25" s="371"/>
      <c r="BS25" s="371"/>
      <c r="BT25" s="371"/>
      <c r="BU25" s="372"/>
      <c r="BV25" s="370">
        <v>99842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5600</v>
      </c>
      <c r="R26" s="459"/>
      <c r="S26" s="459"/>
      <c r="T26" s="459"/>
      <c r="U26" s="459"/>
      <c r="V26" s="501"/>
      <c r="W26" s="566"/>
      <c r="X26" s="554"/>
      <c r="Y26" s="555"/>
      <c r="Z26" s="457" t="s">
        <v>180</v>
      </c>
      <c r="AA26" s="578"/>
      <c r="AB26" s="578"/>
      <c r="AC26" s="578"/>
      <c r="AD26" s="578"/>
      <c r="AE26" s="578"/>
      <c r="AF26" s="578"/>
      <c r="AG26" s="579"/>
      <c r="AH26" s="458" t="s">
        <v>181</v>
      </c>
      <c r="AI26" s="459"/>
      <c r="AJ26" s="459"/>
      <c r="AK26" s="459"/>
      <c r="AL26" s="501"/>
      <c r="AM26" s="458" t="s">
        <v>131</v>
      </c>
      <c r="AN26" s="459"/>
      <c r="AO26" s="459"/>
      <c r="AP26" s="459"/>
      <c r="AQ26" s="459"/>
      <c r="AR26" s="501"/>
      <c r="AS26" s="458" t="s">
        <v>182</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182</v>
      </c>
      <c r="BO26" s="439"/>
      <c r="BP26" s="439"/>
      <c r="BQ26" s="439"/>
      <c r="BR26" s="439"/>
      <c r="BS26" s="439"/>
      <c r="BT26" s="439"/>
      <c r="BU26" s="440"/>
      <c r="BV26" s="438" t="s">
        <v>181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184</v>
      </c>
      <c r="F27" s="431"/>
      <c r="G27" s="431"/>
      <c r="H27" s="431"/>
      <c r="I27" s="431"/>
      <c r="J27" s="431"/>
      <c r="K27" s="432"/>
      <c r="L27" s="458">
        <v>1</v>
      </c>
      <c r="M27" s="459"/>
      <c r="N27" s="459"/>
      <c r="O27" s="459"/>
      <c r="P27" s="501"/>
      <c r="Q27" s="458">
        <v>2800</v>
      </c>
      <c r="R27" s="459"/>
      <c r="S27" s="459"/>
      <c r="T27" s="459"/>
      <c r="U27" s="459"/>
      <c r="V27" s="501"/>
      <c r="W27" s="566"/>
      <c r="X27" s="554"/>
      <c r="Y27" s="555"/>
      <c r="Z27" s="457" t="s">
        <v>185</v>
      </c>
      <c r="AA27" s="431"/>
      <c r="AB27" s="431"/>
      <c r="AC27" s="431"/>
      <c r="AD27" s="431"/>
      <c r="AE27" s="431"/>
      <c r="AF27" s="431"/>
      <c r="AG27" s="432"/>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t="s">
        <v>131</v>
      </c>
      <c r="BO27" s="548"/>
      <c r="BP27" s="548"/>
      <c r="BQ27" s="548"/>
      <c r="BR27" s="548"/>
      <c r="BS27" s="548"/>
      <c r="BT27" s="548"/>
      <c r="BU27" s="549"/>
      <c r="BV27" s="547" t="s">
        <v>131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189</v>
      </c>
      <c r="F28" s="431"/>
      <c r="G28" s="431"/>
      <c r="H28" s="431"/>
      <c r="I28" s="431"/>
      <c r="J28" s="431"/>
      <c r="K28" s="432"/>
      <c r="L28" s="458">
        <v>1</v>
      </c>
      <c r="M28" s="459"/>
      <c r="N28" s="459"/>
      <c r="O28" s="459"/>
      <c r="P28" s="501"/>
      <c r="Q28" s="458">
        <v>2300</v>
      </c>
      <c r="R28" s="459"/>
      <c r="S28" s="459"/>
      <c r="T28" s="459"/>
      <c r="U28" s="459"/>
      <c r="V28" s="501"/>
      <c r="W28" s="566"/>
      <c r="X28" s="554"/>
      <c r="Y28" s="555"/>
      <c r="Z28" s="457" t="s">
        <v>190</v>
      </c>
      <c r="AA28" s="431"/>
      <c r="AB28" s="431"/>
      <c r="AC28" s="431"/>
      <c r="AD28" s="431"/>
      <c r="AE28" s="431"/>
      <c r="AF28" s="431"/>
      <c r="AG28" s="432"/>
      <c r="AH28" s="458" t="s">
        <v>131</v>
      </c>
      <c r="AI28" s="459"/>
      <c r="AJ28" s="459"/>
      <c r="AK28" s="459"/>
      <c r="AL28" s="501"/>
      <c r="AM28" s="458" t="s">
        <v>177</v>
      </c>
      <c r="AN28" s="459"/>
      <c r="AO28" s="459"/>
      <c r="AP28" s="459"/>
      <c r="AQ28" s="459"/>
      <c r="AR28" s="501"/>
      <c r="AS28" s="458" t="s">
        <v>182</v>
      </c>
      <c r="AT28" s="459"/>
      <c r="AU28" s="459"/>
      <c r="AV28" s="459"/>
      <c r="AW28" s="459"/>
      <c r="AX28" s="460"/>
      <c r="AY28" s="580" t="s">
        <v>191</v>
      </c>
      <c r="AZ28" s="581"/>
      <c r="BA28" s="581"/>
      <c r="BB28" s="582"/>
      <c r="BC28" s="367" t="s">
        <v>50</v>
      </c>
      <c r="BD28" s="368"/>
      <c r="BE28" s="368"/>
      <c r="BF28" s="368"/>
      <c r="BG28" s="368"/>
      <c r="BH28" s="368"/>
      <c r="BI28" s="368"/>
      <c r="BJ28" s="368"/>
      <c r="BK28" s="368"/>
      <c r="BL28" s="368"/>
      <c r="BM28" s="369"/>
      <c r="BN28" s="370">
        <v>864158</v>
      </c>
      <c r="BO28" s="371"/>
      <c r="BP28" s="371"/>
      <c r="BQ28" s="371"/>
      <c r="BR28" s="371"/>
      <c r="BS28" s="371"/>
      <c r="BT28" s="371"/>
      <c r="BU28" s="372"/>
      <c r="BV28" s="370">
        <v>657591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192</v>
      </c>
      <c r="F29" s="431"/>
      <c r="G29" s="431"/>
      <c r="H29" s="431"/>
      <c r="I29" s="431"/>
      <c r="J29" s="431"/>
      <c r="K29" s="432"/>
      <c r="L29" s="458">
        <v>10</v>
      </c>
      <c r="M29" s="459"/>
      <c r="N29" s="459"/>
      <c r="O29" s="459"/>
      <c r="P29" s="501"/>
      <c r="Q29" s="458">
        <v>2050</v>
      </c>
      <c r="R29" s="459"/>
      <c r="S29" s="459"/>
      <c r="T29" s="459"/>
      <c r="U29" s="459"/>
      <c r="V29" s="501"/>
      <c r="W29" s="567"/>
      <c r="X29" s="568"/>
      <c r="Y29" s="569"/>
      <c r="Z29" s="457" t="s">
        <v>193</v>
      </c>
      <c r="AA29" s="431"/>
      <c r="AB29" s="431"/>
      <c r="AC29" s="431"/>
      <c r="AD29" s="431"/>
      <c r="AE29" s="431"/>
      <c r="AF29" s="431"/>
      <c r="AG29" s="432"/>
      <c r="AH29" s="458">
        <v>115</v>
      </c>
      <c r="AI29" s="459"/>
      <c r="AJ29" s="459"/>
      <c r="AK29" s="459"/>
      <c r="AL29" s="501"/>
      <c r="AM29" s="458">
        <v>350870</v>
      </c>
      <c r="AN29" s="459"/>
      <c r="AO29" s="459"/>
      <c r="AP29" s="459"/>
      <c r="AQ29" s="459"/>
      <c r="AR29" s="501"/>
      <c r="AS29" s="458">
        <v>3051</v>
      </c>
      <c r="AT29" s="459"/>
      <c r="AU29" s="459"/>
      <c r="AV29" s="459"/>
      <c r="AW29" s="459"/>
      <c r="AX29" s="460"/>
      <c r="AY29" s="583"/>
      <c r="AZ29" s="584"/>
      <c r="BA29" s="584"/>
      <c r="BB29" s="585"/>
      <c r="BC29" s="435" t="s">
        <v>194</v>
      </c>
      <c r="BD29" s="436"/>
      <c r="BE29" s="436"/>
      <c r="BF29" s="436"/>
      <c r="BG29" s="436"/>
      <c r="BH29" s="436"/>
      <c r="BI29" s="436"/>
      <c r="BJ29" s="436"/>
      <c r="BK29" s="436"/>
      <c r="BL29" s="436"/>
      <c r="BM29" s="437"/>
      <c r="BN29" s="438">
        <v>274899</v>
      </c>
      <c r="BO29" s="439"/>
      <c r="BP29" s="439"/>
      <c r="BQ29" s="439"/>
      <c r="BR29" s="439"/>
      <c r="BS29" s="439"/>
      <c r="BT29" s="439"/>
      <c r="BU29" s="440"/>
      <c r="BV29" s="438">
        <v>280013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195</v>
      </c>
      <c r="X30" s="594"/>
      <c r="Y30" s="594"/>
      <c r="Z30" s="594"/>
      <c r="AA30" s="594"/>
      <c r="AB30" s="594"/>
      <c r="AC30" s="594"/>
      <c r="AD30" s="594"/>
      <c r="AE30" s="594"/>
      <c r="AF30" s="594"/>
      <c r="AG30" s="595"/>
      <c r="AH30" s="526">
        <v>95.2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1250828</v>
      </c>
      <c r="BO30" s="548"/>
      <c r="BP30" s="548"/>
      <c r="BQ30" s="548"/>
      <c r="BR30" s="548"/>
      <c r="BS30" s="548"/>
      <c r="BT30" s="548"/>
      <c r="BU30" s="549"/>
      <c r="BV30" s="547">
        <v>1151153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196</v>
      </c>
      <c r="D32" s="589"/>
      <c r="E32" s="589"/>
      <c r="F32" s="589"/>
      <c r="G32" s="589"/>
      <c r="H32" s="589"/>
      <c r="I32" s="589"/>
      <c r="J32" s="589"/>
      <c r="K32" s="589"/>
      <c r="L32" s="589"/>
      <c r="M32" s="589"/>
      <c r="N32" s="589"/>
      <c r="O32" s="589"/>
      <c r="P32" s="589"/>
      <c r="Q32" s="589"/>
      <c r="R32" s="589"/>
      <c r="S32" s="589"/>
      <c r="U32" s="442" t="s">
        <v>197</v>
      </c>
      <c r="V32" s="442"/>
      <c r="W32" s="442"/>
      <c r="X32" s="442"/>
      <c r="Y32" s="442"/>
      <c r="Z32" s="442"/>
      <c r="AA32" s="442"/>
      <c r="AB32" s="442"/>
      <c r="AC32" s="442"/>
      <c r="AD32" s="442"/>
      <c r="AE32" s="442"/>
      <c r="AF32" s="442"/>
      <c r="AG32" s="442"/>
      <c r="AH32" s="442"/>
      <c r="AI32" s="442"/>
      <c r="AJ32" s="442"/>
      <c r="AK32" s="442"/>
      <c r="AM32" s="442" t="s">
        <v>198</v>
      </c>
      <c r="AN32" s="442"/>
      <c r="AO32" s="442"/>
      <c r="AP32" s="442"/>
      <c r="AQ32" s="442"/>
      <c r="AR32" s="442"/>
      <c r="AS32" s="442"/>
      <c r="AT32" s="442"/>
      <c r="AU32" s="442"/>
      <c r="AV32" s="442"/>
      <c r="AW32" s="442"/>
      <c r="AX32" s="442"/>
      <c r="AY32" s="442"/>
      <c r="AZ32" s="442"/>
      <c r="BA32" s="442"/>
      <c r="BB32" s="442"/>
      <c r="BC32" s="442"/>
      <c r="BE32" s="442" t="s">
        <v>199</v>
      </c>
      <c r="BF32" s="442"/>
      <c r="BG32" s="442"/>
      <c r="BH32" s="442"/>
      <c r="BI32" s="442"/>
      <c r="BJ32" s="442"/>
      <c r="BK32" s="442"/>
      <c r="BL32" s="442"/>
      <c r="BM32" s="442"/>
      <c r="BN32" s="442"/>
      <c r="BO32" s="442"/>
      <c r="BP32" s="442"/>
      <c r="BQ32" s="442"/>
      <c r="BR32" s="442"/>
      <c r="BS32" s="442"/>
      <c r="BT32" s="442"/>
      <c r="BU32" s="442"/>
      <c r="BW32" s="442" t="s">
        <v>200</v>
      </c>
      <c r="BX32" s="442"/>
      <c r="BY32" s="442"/>
      <c r="BZ32" s="442"/>
      <c r="CA32" s="442"/>
      <c r="CB32" s="442"/>
      <c r="CC32" s="442"/>
      <c r="CD32" s="442"/>
      <c r="CE32" s="442"/>
      <c r="CF32" s="442"/>
      <c r="CG32" s="442"/>
      <c r="CH32" s="442"/>
      <c r="CI32" s="442"/>
      <c r="CJ32" s="442"/>
      <c r="CK32" s="442"/>
      <c r="CL32" s="442"/>
      <c r="CM32" s="442"/>
      <c r="CO32" s="442" t="s">
        <v>201</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202</v>
      </c>
      <c r="D33" s="425"/>
      <c r="E33" s="396" t="s">
        <v>203</v>
      </c>
      <c r="F33" s="396"/>
      <c r="G33" s="396"/>
      <c r="H33" s="396"/>
      <c r="I33" s="396"/>
      <c r="J33" s="396"/>
      <c r="K33" s="396"/>
      <c r="L33" s="396"/>
      <c r="M33" s="396"/>
      <c r="N33" s="396"/>
      <c r="O33" s="396"/>
      <c r="P33" s="396"/>
      <c r="Q33" s="396"/>
      <c r="R33" s="396"/>
      <c r="S33" s="396"/>
      <c r="T33" s="206"/>
      <c r="U33" s="425" t="s">
        <v>204</v>
      </c>
      <c r="V33" s="425"/>
      <c r="W33" s="396" t="s">
        <v>205</v>
      </c>
      <c r="X33" s="396"/>
      <c r="Y33" s="396"/>
      <c r="Z33" s="396"/>
      <c r="AA33" s="396"/>
      <c r="AB33" s="396"/>
      <c r="AC33" s="396"/>
      <c r="AD33" s="396"/>
      <c r="AE33" s="396"/>
      <c r="AF33" s="396"/>
      <c r="AG33" s="396"/>
      <c r="AH33" s="396"/>
      <c r="AI33" s="396"/>
      <c r="AJ33" s="396"/>
      <c r="AK33" s="396"/>
      <c r="AL33" s="206"/>
      <c r="AM33" s="425" t="s">
        <v>202</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202</v>
      </c>
      <c r="CP33" s="425"/>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日高中部消防組合（一般会計）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日高軽種馬共同育成公社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国民健康保険診療所事業特別会計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日高中部衛生施設組合（一般会計）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にいかっぷホロシリ乗馬クラブ</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介護サービス特別会計事業勘定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日高中部広域連合（一般会計）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日高中部広域連合（介護保険特別会計）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日高管内地方税滞納整理機構</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2YvG6MX65xI5sThyDvoGL6lgNBH3eZpM4kc5gbJpa3nRxyLnMUUI1+VB+0uDbgJHzg5o7/gKh8j38e+sKtDCMQ==" saltValue="++//dM+ZwBEZv8O1inVwu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560</v>
      </c>
      <c r="D34" s="1151"/>
      <c r="E34" s="1152"/>
      <c r="F34" s="32">
        <v>2.38</v>
      </c>
      <c r="G34" s="33">
        <v>2.69</v>
      </c>
      <c r="H34" s="33">
        <v>2.5099999999999998</v>
      </c>
      <c r="I34" s="33">
        <v>3.22</v>
      </c>
      <c r="J34" s="34">
        <v>2.87</v>
      </c>
      <c r="K34" s="22"/>
      <c r="L34" s="22"/>
      <c r="M34" s="22"/>
      <c r="N34" s="22"/>
      <c r="O34" s="22"/>
      <c r="P34" s="22"/>
    </row>
    <row r="35" spans="1:16" ht="39" customHeight="1" x14ac:dyDescent="0.15">
      <c r="A35" s="22"/>
      <c r="B35" s="35"/>
      <c r="C35" s="1145" t="s">
        <v>561</v>
      </c>
      <c r="D35" s="1146"/>
      <c r="E35" s="1147"/>
      <c r="F35" s="36">
        <v>0.27</v>
      </c>
      <c r="G35" s="37">
        <v>0.88</v>
      </c>
      <c r="H35" s="37">
        <v>0.78</v>
      </c>
      <c r="I35" s="37">
        <v>1.22</v>
      </c>
      <c r="J35" s="38">
        <v>1.08</v>
      </c>
      <c r="K35" s="22"/>
      <c r="L35" s="22"/>
      <c r="M35" s="22"/>
      <c r="N35" s="22"/>
      <c r="O35" s="22"/>
      <c r="P35" s="22"/>
    </row>
    <row r="36" spans="1:16" ht="39" customHeight="1" x14ac:dyDescent="0.15">
      <c r="A36" s="22"/>
      <c r="B36" s="35"/>
      <c r="C36" s="1145" t="s">
        <v>562</v>
      </c>
      <c r="D36" s="1146"/>
      <c r="E36" s="1147"/>
      <c r="F36" s="36">
        <v>0.15</v>
      </c>
      <c r="G36" s="37">
        <v>0.21</v>
      </c>
      <c r="H36" s="37">
        <v>0.25</v>
      </c>
      <c r="I36" s="37">
        <v>0.16</v>
      </c>
      <c r="J36" s="38">
        <v>0.15</v>
      </c>
      <c r="K36" s="22"/>
      <c r="L36" s="22"/>
      <c r="M36" s="22"/>
      <c r="N36" s="22"/>
      <c r="O36" s="22"/>
      <c r="P36" s="22"/>
    </row>
    <row r="37" spans="1:16" ht="39" customHeight="1" x14ac:dyDescent="0.15">
      <c r="A37" s="22"/>
      <c r="B37" s="35"/>
      <c r="C37" s="1145" t="s">
        <v>563</v>
      </c>
      <c r="D37" s="1146"/>
      <c r="E37" s="1147"/>
      <c r="F37" s="36">
        <v>0.99</v>
      </c>
      <c r="G37" s="37">
        <v>0.63</v>
      </c>
      <c r="H37" s="37">
        <v>0.16</v>
      </c>
      <c r="I37" s="37">
        <v>0.16</v>
      </c>
      <c r="J37" s="38">
        <v>0.09</v>
      </c>
      <c r="K37" s="22"/>
      <c r="L37" s="22"/>
      <c r="M37" s="22"/>
      <c r="N37" s="22"/>
      <c r="O37" s="22"/>
      <c r="P37" s="22"/>
    </row>
    <row r="38" spans="1:16" ht="39" customHeight="1" x14ac:dyDescent="0.15">
      <c r="A38" s="22"/>
      <c r="B38" s="35"/>
      <c r="C38" s="1145" t="s">
        <v>564</v>
      </c>
      <c r="D38" s="1146"/>
      <c r="E38" s="1147"/>
      <c r="F38" s="36">
        <v>0.04</v>
      </c>
      <c r="G38" s="37">
        <v>0.13</v>
      </c>
      <c r="H38" s="37">
        <v>0.24</v>
      </c>
      <c r="I38" s="37">
        <v>0.32</v>
      </c>
      <c r="J38" s="38">
        <v>0.09</v>
      </c>
      <c r="K38" s="22"/>
      <c r="L38" s="22"/>
      <c r="M38" s="22"/>
      <c r="N38" s="22"/>
      <c r="O38" s="22"/>
      <c r="P38" s="22"/>
    </row>
    <row r="39" spans="1:16" ht="39" customHeight="1" x14ac:dyDescent="0.15">
      <c r="A39" s="22"/>
      <c r="B39" s="35"/>
      <c r="C39" s="1145" t="s">
        <v>565</v>
      </c>
      <c r="D39" s="1146"/>
      <c r="E39" s="1147"/>
      <c r="F39" s="36">
        <v>0.04</v>
      </c>
      <c r="G39" s="37">
        <v>0.03</v>
      </c>
      <c r="H39" s="37">
        <v>0.03</v>
      </c>
      <c r="I39" s="37">
        <v>0.03</v>
      </c>
      <c r="J39" s="38">
        <v>0.02</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568</v>
      </c>
      <c r="D43" s="1149"/>
      <c r="E43" s="1150"/>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LCGOHJcjh09sGTRcBJ2zYhhhjA1bxUdRFBgC9cIhOfQX4lrsGqKvMaloHg93tlXfe1nXScRYry8+2BZdImHg==" saltValue="AonUv89ysR69v51kRHh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785</v>
      </c>
      <c r="L45" s="60">
        <v>771</v>
      </c>
      <c r="M45" s="60">
        <v>760</v>
      </c>
      <c r="N45" s="60">
        <v>768</v>
      </c>
      <c r="O45" s="61">
        <v>740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510</v>
      </c>
      <c r="L46" s="64" t="s">
        <v>510</v>
      </c>
      <c r="M46" s="64" t="s">
        <v>510</v>
      </c>
      <c r="N46" s="64" t="s">
        <v>510</v>
      </c>
      <c r="O46" s="65" t="s">
        <v>510</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510</v>
      </c>
      <c r="L47" s="64" t="s">
        <v>510</v>
      </c>
      <c r="M47" s="64" t="s">
        <v>510</v>
      </c>
      <c r="N47" s="64" t="s">
        <v>510</v>
      </c>
      <c r="O47" s="65" t="s">
        <v>510</v>
      </c>
      <c r="P47" s="48"/>
      <c r="Q47" s="48"/>
      <c r="R47" s="48"/>
      <c r="S47" s="48"/>
      <c r="T47" s="48"/>
      <c r="U47" s="48"/>
    </row>
    <row r="48" spans="1:21" ht="30.75" customHeight="1" x14ac:dyDescent="0.15">
      <c r="A48" s="48"/>
      <c r="B48" s="1155"/>
      <c r="C48" s="1156"/>
      <c r="D48" s="62"/>
      <c r="E48" s="1161" t="s">
        <v>15</v>
      </c>
      <c r="F48" s="1161"/>
      <c r="G48" s="1161"/>
      <c r="H48" s="1161"/>
      <c r="I48" s="1161"/>
      <c r="J48" s="1162"/>
      <c r="K48" s="63">
        <v>135</v>
      </c>
      <c r="L48" s="64">
        <v>129</v>
      </c>
      <c r="M48" s="64">
        <v>123</v>
      </c>
      <c r="N48" s="64">
        <v>133</v>
      </c>
      <c r="O48" s="65">
        <v>133</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v>
      </c>
      <c r="L49" s="64">
        <v>10</v>
      </c>
      <c r="M49" s="64">
        <v>8</v>
      </c>
      <c r="N49" s="64">
        <v>6</v>
      </c>
      <c r="O49" s="65">
        <v>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1</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510</v>
      </c>
      <c r="L51" s="64" t="s">
        <v>510</v>
      </c>
      <c r="M51" s="64" t="s">
        <v>510</v>
      </c>
      <c r="N51" s="64" t="s">
        <v>510</v>
      </c>
      <c r="O51" s="65" t="s">
        <v>510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732</v>
      </c>
      <c r="L52" s="64">
        <v>698</v>
      </c>
      <c r="M52" s="64">
        <v>677</v>
      </c>
      <c r="N52" s="64">
        <v>663</v>
      </c>
      <c r="O52" s="65">
        <v>615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199</v>
      </c>
      <c r="L53" s="69">
        <v>213</v>
      </c>
      <c r="M53" s="69">
        <v>215</v>
      </c>
      <c r="N53" s="69">
        <v>245</v>
      </c>
      <c r="O53" s="70">
        <v>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jBFemR6Jp1YeuwkGr+0OyLprSLkqFggZazowIeek0RzezdRvc6W2xqjg7DZgEXDUfKsvSzjpuw4an0c+Ao0NQ==" saltValue="4QViIrIz6h0mtn0ZUtySC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5804</v>
      </c>
      <c r="J41" s="356">
        <v>5806</v>
      </c>
      <c r="K41" s="356">
        <v>6032</v>
      </c>
      <c r="L41" s="356">
        <v>5755</v>
      </c>
      <c r="M41" s="357">
        <v>5407</v>
      </c>
    </row>
    <row r="42" spans="2:13" ht="27.75" customHeight="1" x14ac:dyDescent="0.15">
      <c r="B42" s="1186"/>
      <c r="C42" s="1187"/>
      <c r="D42" s="106"/>
      <c r="E42" s="1192" t="s">
        <v>34</v>
      </c>
      <c r="F42" s="1192"/>
      <c r="G42" s="1192"/>
      <c r="H42" s="1193"/>
      <c r="I42" s="358" t="s">
        <v>510</v>
      </c>
      <c r="J42" s="359" t="s">
        <v>510</v>
      </c>
      <c r="K42" s="359" t="s">
        <v>510</v>
      </c>
      <c r="L42" s="359" t="s">
        <v>510</v>
      </c>
      <c r="M42" s="360" t="s">
        <v>510</v>
      </c>
    </row>
    <row r="43" spans="2:13" ht="27.75" customHeight="1" x14ac:dyDescent="0.15">
      <c r="B43" s="1186"/>
      <c r="C43" s="1187"/>
      <c r="D43" s="106"/>
      <c r="E43" s="1192" t="s">
        <v>35</v>
      </c>
      <c r="F43" s="1192"/>
      <c r="G43" s="1192"/>
      <c r="H43" s="1193"/>
      <c r="I43" s="358">
        <v>1312</v>
      </c>
      <c r="J43" s="359">
        <v>1211</v>
      </c>
      <c r="K43" s="359">
        <v>1091</v>
      </c>
      <c r="L43" s="359">
        <v>1012</v>
      </c>
      <c r="M43" s="360">
        <v>938</v>
      </c>
    </row>
    <row r="44" spans="2:13" ht="27.75" customHeight="1" x14ac:dyDescent="0.15">
      <c r="B44" s="1186"/>
      <c r="C44" s="1187"/>
      <c r="D44" s="106"/>
      <c r="E44" s="1192" t="s">
        <v>36</v>
      </c>
      <c r="F44" s="1192"/>
      <c r="G44" s="1192"/>
      <c r="H44" s="1193"/>
      <c r="I44" s="358">
        <v>33</v>
      </c>
      <c r="J44" s="359">
        <v>25</v>
      </c>
      <c r="K44" s="359">
        <v>17</v>
      </c>
      <c r="L44" s="359">
        <v>11</v>
      </c>
      <c r="M44" s="360">
        <v>6</v>
      </c>
    </row>
    <row r="45" spans="2:13" ht="27.75" customHeight="1" x14ac:dyDescent="0.15">
      <c r="B45" s="1186"/>
      <c r="C45" s="1187"/>
      <c r="D45" s="106"/>
      <c r="E45" s="1192" t="s">
        <v>37</v>
      </c>
      <c r="F45" s="1192"/>
      <c r="G45" s="1192"/>
      <c r="H45" s="1193"/>
      <c r="I45" s="358">
        <v>334</v>
      </c>
      <c r="J45" s="359">
        <v>289</v>
      </c>
      <c r="K45" s="359">
        <v>237</v>
      </c>
      <c r="L45" s="359">
        <v>220</v>
      </c>
      <c r="M45" s="360">
        <v>221</v>
      </c>
    </row>
    <row r="46" spans="2:13" ht="27.75" customHeight="1" x14ac:dyDescent="0.15">
      <c r="B46" s="1186"/>
      <c r="C46" s="1187"/>
      <c r="D46" s="107"/>
      <c r="E46" s="1192" t="s">
        <v>38</v>
      </c>
      <c r="F46" s="1192"/>
      <c r="G46" s="1192"/>
      <c r="H46" s="1193"/>
      <c r="I46" s="358" t="s">
        <v>510</v>
      </c>
      <c r="J46" s="359" t="s">
        <v>510</v>
      </c>
      <c r="K46" s="359" t="s">
        <v>510</v>
      </c>
      <c r="L46" s="359" t="s">
        <v>510</v>
      </c>
      <c r="M46" s="360" t="s">
        <v>510</v>
      </c>
    </row>
    <row r="47" spans="2:13" ht="27.75" customHeight="1" x14ac:dyDescent="0.15">
      <c r="B47" s="1186"/>
      <c r="C47" s="1187"/>
      <c r="D47" s="108"/>
      <c r="E47" s="1194" t="s">
        <v>39</v>
      </c>
      <c r="F47" s="1195"/>
      <c r="G47" s="1195"/>
      <c r="H47" s="1196"/>
      <c r="I47" s="358" t="s">
        <v>510</v>
      </c>
      <c r="J47" s="359" t="s">
        <v>510</v>
      </c>
      <c r="K47" s="359" t="s">
        <v>510</v>
      </c>
      <c r="L47" s="359" t="s">
        <v>510</v>
      </c>
      <c r="M47" s="360" t="s">
        <v>510</v>
      </c>
    </row>
    <row r="48" spans="2:13" ht="27.75" customHeight="1" x14ac:dyDescent="0.15">
      <c r="B48" s="1186"/>
      <c r="C48" s="1187"/>
      <c r="D48" s="106"/>
      <c r="E48" s="1192" t="s">
        <v>40</v>
      </c>
      <c r="F48" s="1192"/>
      <c r="G48" s="1192"/>
      <c r="H48" s="1193"/>
      <c r="I48" s="358" t="s">
        <v>510</v>
      </c>
      <c r="J48" s="359" t="s">
        <v>510</v>
      </c>
      <c r="K48" s="359" t="s">
        <v>510</v>
      </c>
      <c r="L48" s="359" t="s">
        <v>510</v>
      </c>
      <c r="M48" s="360" t="s">
        <v>510</v>
      </c>
    </row>
    <row r="49" spans="2:13" ht="27.75" customHeight="1" x14ac:dyDescent="0.15">
      <c r="B49" s="1188"/>
      <c r="C49" s="1189"/>
      <c r="D49" s="106"/>
      <c r="E49" s="1192" t="s">
        <v>41</v>
      </c>
      <c r="F49" s="1192"/>
      <c r="G49" s="1192"/>
      <c r="H49" s="1193"/>
      <c r="I49" s="358" t="s">
        <v>510</v>
      </c>
      <c r="J49" s="359" t="s">
        <v>510</v>
      </c>
      <c r="K49" s="359" t="s">
        <v>510</v>
      </c>
      <c r="L49" s="359" t="s">
        <v>510</v>
      </c>
      <c r="M49" s="360" t="s">
        <v>510</v>
      </c>
    </row>
    <row r="50" spans="2:13" ht="27.75" customHeight="1" x14ac:dyDescent="0.15">
      <c r="B50" s="1197" t="s">
        <v>42</v>
      </c>
      <c r="C50" s="1198"/>
      <c r="D50" s="109"/>
      <c r="E50" s="1192" t="s">
        <v>43</v>
      </c>
      <c r="F50" s="1192"/>
      <c r="G50" s="1192"/>
      <c r="H50" s="1193"/>
      <c r="I50" s="358">
        <v>1770</v>
      </c>
      <c r="J50" s="359">
        <v>1756</v>
      </c>
      <c r="K50" s="359">
        <v>1797</v>
      </c>
      <c r="L50" s="359">
        <v>2089</v>
      </c>
      <c r="M50" s="360">
        <v>2390</v>
      </c>
    </row>
    <row r="51" spans="2:13" ht="27.75" customHeight="1" x14ac:dyDescent="0.15">
      <c r="B51" s="1186"/>
      <c r="C51" s="1187"/>
      <c r="D51" s="106"/>
      <c r="E51" s="1192" t="s">
        <v>44</v>
      </c>
      <c r="F51" s="1192"/>
      <c r="G51" s="1192"/>
      <c r="H51" s="1193"/>
      <c r="I51" s="358">
        <v>469</v>
      </c>
      <c r="J51" s="359">
        <v>430</v>
      </c>
      <c r="K51" s="359">
        <v>398</v>
      </c>
      <c r="L51" s="359">
        <v>360</v>
      </c>
      <c r="M51" s="360">
        <v>320</v>
      </c>
    </row>
    <row r="52" spans="2:13" ht="27.75" customHeight="1" x14ac:dyDescent="0.15">
      <c r="B52" s="1188"/>
      <c r="C52" s="1189"/>
      <c r="D52" s="106"/>
      <c r="E52" s="1192" t="s">
        <v>45</v>
      </c>
      <c r="F52" s="1192"/>
      <c r="G52" s="1192"/>
      <c r="H52" s="1193"/>
      <c r="I52" s="358">
        <v>5031</v>
      </c>
      <c r="J52" s="359">
        <v>4979</v>
      </c>
      <c r="K52" s="359">
        <v>4983</v>
      </c>
      <c r="L52" s="359">
        <v>4841</v>
      </c>
      <c r="M52" s="360">
        <v>4584</v>
      </c>
    </row>
    <row r="53" spans="2:13" ht="27.75" customHeight="1" thickBot="1" x14ac:dyDescent="0.2">
      <c r="B53" s="1199" t="s">
        <v>46</v>
      </c>
      <c r="C53" s="1200"/>
      <c r="D53" s="110"/>
      <c r="E53" s="1201" t="s">
        <v>47</v>
      </c>
      <c r="F53" s="1201"/>
      <c r="G53" s="1201"/>
      <c r="H53" s="1202"/>
      <c r="I53" s="361">
        <v>214</v>
      </c>
      <c r="J53" s="362">
        <v>165</v>
      </c>
      <c r="K53" s="362">
        <v>198</v>
      </c>
      <c r="L53" s="362">
        <v>-292</v>
      </c>
      <c r="M53" s="363">
        <v>-722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oeeumbh+tMsrYGueD40qyYw1JT1kT7R9kRs4iEWP82MA3mEDndvORJ9zqQWMwOelzzIa8lRK5lK5mwIcsb9Qw==" saltValue="im8fjF4/ZZXyydgsN3mu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551</v>
      </c>
      <c r="G55" s="122">
        <v>658</v>
      </c>
      <c r="H55" s="123">
        <v>864</v>
      </c>
    </row>
    <row r="56" spans="2:8" ht="52.5" customHeight="1" x14ac:dyDescent="0.15">
      <c r="B56" s="124"/>
      <c r="C56" s="1213" t="s">
        <v>51</v>
      </c>
      <c r="D56" s="1213"/>
      <c r="E56" s="1214"/>
      <c r="F56" s="125">
        <v>280</v>
      </c>
      <c r="G56" s="125">
        <v>280</v>
      </c>
      <c r="H56" s="126">
        <v>275</v>
      </c>
    </row>
    <row r="57" spans="2:8" ht="53.25" customHeight="1" x14ac:dyDescent="0.15">
      <c r="B57" s="124"/>
      <c r="C57" s="1215" t="s">
        <v>52</v>
      </c>
      <c r="D57" s="1215"/>
      <c r="E57" s="1216"/>
      <c r="F57" s="127">
        <v>966</v>
      </c>
      <c r="G57" s="127">
        <v>1151</v>
      </c>
      <c r="H57" s="128">
        <v>1251</v>
      </c>
    </row>
    <row r="58" spans="2:8" ht="45.75" customHeight="1" x14ac:dyDescent="0.15">
      <c r="B58" s="129"/>
      <c r="C58" s="1203" t="s">
        <v>583</v>
      </c>
      <c r="D58" s="1204"/>
      <c r="E58" s="1205"/>
      <c r="F58" s="130">
        <v>618</v>
      </c>
      <c r="G58" s="130">
        <v>795</v>
      </c>
      <c r="H58" s="131">
        <v>880</v>
      </c>
    </row>
    <row r="59" spans="2:8" ht="45.75" customHeight="1" x14ac:dyDescent="0.15">
      <c r="B59" s="129"/>
      <c r="C59" s="1203" t="s">
        <v>584</v>
      </c>
      <c r="D59" s="1204"/>
      <c r="E59" s="1205"/>
      <c r="F59" s="130">
        <v>340</v>
      </c>
      <c r="G59" s="130">
        <v>346</v>
      </c>
      <c r="H59" s="131">
        <v>352</v>
      </c>
    </row>
    <row r="60" spans="2:8" ht="45.75" customHeight="1" x14ac:dyDescent="0.15">
      <c r="B60" s="129"/>
      <c r="C60" s="1203" t="s">
        <v>585</v>
      </c>
      <c r="D60" s="1204"/>
      <c r="E60" s="1205"/>
      <c r="F60" s="130">
        <v>8</v>
      </c>
      <c r="G60" s="130">
        <v>10</v>
      </c>
      <c r="H60" s="131">
        <v>0</v>
      </c>
    </row>
    <row r="61" spans="2:8" ht="45.75" customHeight="1" x14ac:dyDescent="0.15">
      <c r="B61" s="129"/>
      <c r="C61" s="1203" t="s">
        <v>586</v>
      </c>
      <c r="D61" s="1204"/>
      <c r="E61" s="1205"/>
      <c r="F61" s="130">
        <v>0</v>
      </c>
      <c r="G61" s="130">
        <v>0</v>
      </c>
      <c r="H61" s="131">
        <v>19</v>
      </c>
    </row>
    <row r="62" spans="2:8" ht="45.75" customHeight="1" thickBot="1" x14ac:dyDescent="0.2">
      <c r="B62" s="132"/>
      <c r="C62" s="1206"/>
      <c r="D62" s="1207"/>
      <c r="E62" s="1208"/>
      <c r="F62" s="133"/>
      <c r="G62" s="133"/>
      <c r="H62" s="134"/>
    </row>
    <row r="63" spans="2:8" ht="52.5" customHeight="1" thickBot="1" x14ac:dyDescent="0.2">
      <c r="B63" s="135"/>
      <c r="C63" s="1209" t="s">
        <v>53</v>
      </c>
      <c r="D63" s="1209"/>
      <c r="E63" s="1210"/>
      <c r="F63" s="136">
        <v>1797</v>
      </c>
      <c r="G63" s="136">
        <v>2089</v>
      </c>
      <c r="H63" s="137">
        <v>2390</v>
      </c>
    </row>
    <row r="64" spans="2:8" x14ac:dyDescent="0.15"/>
  </sheetData>
  <sheetProtection algorithmName="SHA-512" hashValue="dpXDnVXDptVxcwmFidBr/UxPAJFGobnxBlwnRiH0AXq5D7GnCqEWu6hk30r/a1xBm+L27OFbcEF9ewsII5+aXA==" saltValue="+RNPFEaguVklCHlmJqcA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59827</v>
      </c>
      <c r="E3" s="156"/>
      <c r="F3" s="157">
        <v>167497</v>
      </c>
      <c r="G3" s="158"/>
      <c r="H3" s="159"/>
    </row>
    <row r="4" spans="1:8" x14ac:dyDescent="0.15">
      <c r="A4" s="160"/>
      <c r="B4" s="161"/>
      <c r="C4" s="162"/>
      <c r="D4" s="163">
        <v>33657</v>
      </c>
      <c r="E4" s="164"/>
      <c r="F4" s="165">
        <v>82571</v>
      </c>
      <c r="G4" s="166"/>
      <c r="H4" s="167"/>
    </row>
    <row r="5" spans="1:8" x14ac:dyDescent="0.15">
      <c r="A5" s="148" t="s">
        <v>544</v>
      </c>
      <c r="B5" s="153"/>
      <c r="C5" s="154"/>
      <c r="D5" s="155">
        <v>236081</v>
      </c>
      <c r="E5" s="156"/>
      <c r="F5" s="157">
        <v>190274</v>
      </c>
      <c r="G5" s="158"/>
      <c r="H5" s="159"/>
    </row>
    <row r="6" spans="1:8" x14ac:dyDescent="0.15">
      <c r="A6" s="160"/>
      <c r="B6" s="161"/>
      <c r="C6" s="162"/>
      <c r="D6" s="163">
        <v>78598</v>
      </c>
      <c r="E6" s="164"/>
      <c r="F6" s="165">
        <v>88584</v>
      </c>
      <c r="G6" s="166"/>
      <c r="H6" s="167"/>
    </row>
    <row r="7" spans="1:8" x14ac:dyDescent="0.15">
      <c r="A7" s="148" t="s">
        <v>545</v>
      </c>
      <c r="B7" s="153"/>
      <c r="C7" s="154"/>
      <c r="D7" s="155">
        <v>282741</v>
      </c>
      <c r="E7" s="156"/>
      <c r="F7" s="157">
        <v>200194</v>
      </c>
      <c r="G7" s="158"/>
      <c r="H7" s="159"/>
    </row>
    <row r="8" spans="1:8" x14ac:dyDescent="0.15">
      <c r="A8" s="160"/>
      <c r="B8" s="161"/>
      <c r="C8" s="162"/>
      <c r="D8" s="163">
        <v>148618</v>
      </c>
      <c r="E8" s="164"/>
      <c r="F8" s="165">
        <v>106422</v>
      </c>
      <c r="G8" s="166"/>
      <c r="H8" s="167"/>
    </row>
    <row r="9" spans="1:8" x14ac:dyDescent="0.15">
      <c r="A9" s="148" t="s">
        <v>546</v>
      </c>
      <c r="B9" s="153"/>
      <c r="C9" s="154"/>
      <c r="D9" s="155">
        <v>104394</v>
      </c>
      <c r="E9" s="156"/>
      <c r="F9" s="157">
        <v>196914</v>
      </c>
      <c r="G9" s="158"/>
      <c r="H9" s="159"/>
    </row>
    <row r="10" spans="1:8" x14ac:dyDescent="0.15">
      <c r="A10" s="160"/>
      <c r="B10" s="161"/>
      <c r="C10" s="162"/>
      <c r="D10" s="163">
        <v>59028</v>
      </c>
      <c r="E10" s="164"/>
      <c r="F10" s="165">
        <v>98966</v>
      </c>
      <c r="G10" s="166"/>
      <c r="H10" s="167"/>
    </row>
    <row r="11" spans="1:8" x14ac:dyDescent="0.15">
      <c r="A11" s="148" t="s">
        <v>547</v>
      </c>
      <c r="B11" s="153"/>
      <c r="C11" s="154"/>
      <c r="D11" s="155">
        <v>413613</v>
      </c>
      <c r="E11" s="156"/>
      <c r="F11" s="157">
        <v>204757</v>
      </c>
      <c r="G11" s="158"/>
      <c r="H11" s="159"/>
    </row>
    <row r="12" spans="1:8" x14ac:dyDescent="0.15">
      <c r="A12" s="160"/>
      <c r="B12" s="161"/>
      <c r="C12" s="168"/>
      <c r="D12" s="163">
        <v>37855</v>
      </c>
      <c r="E12" s="164"/>
      <c r="F12" s="165">
        <v>106071</v>
      </c>
      <c r="G12" s="166"/>
      <c r="H12" s="167"/>
    </row>
    <row r="13" spans="1:8" x14ac:dyDescent="0.15">
      <c r="A13" s="148"/>
      <c r="B13" s="153"/>
      <c r="C13" s="169"/>
      <c r="D13" s="170">
        <v>219331</v>
      </c>
      <c r="E13" s="171"/>
      <c r="F13" s="172">
        <v>191927</v>
      </c>
      <c r="G13" s="173"/>
      <c r="H13" s="159"/>
    </row>
    <row r="14" spans="1:8" x14ac:dyDescent="0.15">
      <c r="A14" s="160"/>
      <c r="B14" s="161"/>
      <c r="C14" s="162"/>
      <c r="D14" s="163">
        <v>71551</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2.39</v>
      </c>
      <c r="C19" s="174">
        <f>ROUND(VALUE(SUBSTITUTE(実質収支比率等に係る経年分析!G$48,"▲","-")),2)</f>
        <v>2.7</v>
      </c>
      <c r="D19" s="174">
        <f>ROUND(VALUE(SUBSTITUTE(実質収支比率等に係る経年分析!H$48,"▲","-")),2)</f>
        <v>2.52</v>
      </c>
      <c r="E19" s="174">
        <f>ROUND(VALUE(SUBSTITUTE(実質収支比率等に係る経年分析!I$48,"▲","-")),2)</f>
        <v>3.23</v>
      </c>
      <c r="F19" s="174">
        <f>ROUND(VALUE(SUBSTITUTE(実質収支比率等に係る経年分析!J$48,"▲","-")),2)</f>
        <v>2.88</v>
      </c>
    </row>
    <row r="20" spans="1:11" x14ac:dyDescent="0.15">
      <c r="A20" s="174" t="s">
        <v>57</v>
      </c>
      <c r="B20" s="174">
        <f>ROUND(VALUE(SUBSTITUTE(実質収支比率等に係る経年分析!F$47,"▲","-")),2)</f>
        <v>18.899999999999999</v>
      </c>
      <c r="C20" s="174">
        <f>ROUND(VALUE(SUBSTITUTE(実質収支比率等に係る経年分析!G$47,"▲","-")),2)</f>
        <v>16.11</v>
      </c>
      <c r="D20" s="174">
        <f>ROUND(VALUE(SUBSTITUTE(実質収支比率等に係る経年分析!H$47,"▲","-")),2)</f>
        <v>15.94</v>
      </c>
      <c r="E20" s="174">
        <f>ROUND(VALUE(SUBSTITUTE(実質収支比率等に係る経年分析!I$47,"▲","-")),2)</f>
        <v>17.7</v>
      </c>
      <c r="F20" s="174">
        <f>ROUND(VALUE(SUBSTITUTE(実質収支比率等に係る経年分析!J$47,"▲","-")),2)</f>
        <v>24.02</v>
      </c>
    </row>
    <row r="21" spans="1:11" x14ac:dyDescent="0.15">
      <c r="A21" s="174" t="s">
        <v>58</v>
      </c>
      <c r="B21" s="174">
        <f>IF(ISNUMBER(VALUE(SUBSTITUTE(実質収支比率等に係る経年分析!F$49,"▲","-"))),ROUND(VALUE(SUBSTITUTE(実質収支比率等に係る経年分析!F$49,"▲","-")),2),NA())</f>
        <v>-10.88</v>
      </c>
      <c r="C21" s="174">
        <f>IF(ISNUMBER(VALUE(SUBSTITUTE(実質収支比率等に係る経年分析!G$49,"▲","-"))),ROUND(VALUE(SUBSTITUTE(実質収支比率等に係る経年分析!G$49,"▲","-")),2),NA())</f>
        <v>-2.4</v>
      </c>
      <c r="D21" s="174">
        <f>IF(ISNUMBER(VALUE(SUBSTITUTE(実質収支比率等に係る経年分析!H$49,"▲","-"))),ROUND(VALUE(SUBSTITUTE(実質収支比率等に係る経年分析!H$49,"▲","-")),2),NA())</f>
        <v>-0.01</v>
      </c>
      <c r="E21" s="174">
        <f>IF(ISNUMBER(VALUE(SUBSTITUTE(実質収支比率等に係る経年分析!I$49,"▲","-"))),ROUND(VALUE(SUBSTITUTE(実質収支比率等に係る経年分析!I$49,"▲","-")),2),NA())</f>
        <v>3.75</v>
      </c>
      <c r="F21" s="174">
        <f>IF(ISNUMBER(VALUE(SUBSTITUTE(実質収支比率等に係る経年分析!J$49,"▲","-"))),ROUND(VALUE(SUBSTITUTE(実質収支比率等に係る経年分析!J$49,"▲","-")),2),NA())</f>
        <v>5.28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介護サービス特別会計事業勘定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0.15</v>
      </c>
    </row>
    <row r="35" spans="1:16" x14ac:dyDescent="0.15">
      <c r="A35" s="175" t="str">
        <f>IF(連結実質赤字比率に係る赤字・黒字の構成分析!C$35="",NA(),連結実質赤字比率に係る赤字・黒字の構成分析!C$35)</f>
        <v>国民健康保険診療所事業特別会計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2.5099999999999998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3.22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732</v>
      </c>
      <c r="E42" s="176"/>
      <c r="F42" s="176"/>
      <c r="G42" s="176">
        <f>'実質公債費比率（分子）の構造'!L$52</f>
        <v>698</v>
      </c>
      <c r="H42" s="176"/>
      <c r="I42" s="176"/>
      <c r="J42" s="176">
        <f>'実質公債費比率（分子）の構造'!M$52</f>
        <v>677</v>
      </c>
      <c r="K42" s="176"/>
      <c r="L42" s="176"/>
      <c r="M42" s="176">
        <f>'実質公債費比率（分子）の構造'!N$52</f>
        <v>663</v>
      </c>
      <c r="N42" s="176"/>
      <c r="O42" s="176"/>
      <c r="P42" s="176">
        <f>'実質公債費比率（分子）の構造'!O$52</f>
        <v>615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10</v>
      </c>
      <c r="C45" s="176"/>
      <c r="D45" s="176"/>
      <c r="E45" s="176">
        <f>'実質公債費比率（分子）の構造'!L$49</f>
        <v>10</v>
      </c>
      <c r="F45" s="176"/>
      <c r="G45" s="176"/>
      <c r="H45" s="176">
        <f>'実質公債費比率（分子）の構造'!M$49</f>
        <v>8</v>
      </c>
      <c r="I45" s="176"/>
      <c r="J45" s="176"/>
      <c r="K45" s="176">
        <f>'実質公債費比率（分子）の構造'!N$49</f>
        <v>6</v>
      </c>
      <c r="L45" s="176"/>
      <c r="M45" s="176"/>
      <c r="N45" s="176">
        <f>'実質公債費比率（分子）の構造'!O$49</f>
        <v>5</v>
      </c>
      <c r="O45" s="176"/>
      <c r="P45" s="176"/>
    </row>
    <row r="46" spans="1:16" x14ac:dyDescent="0.15">
      <c r="A46" s="176" t="s">
        <v>69</v>
      </c>
      <c r="B46" s="176">
        <f>'実質公債費比率（分子）の構造'!K$48</f>
        <v>135</v>
      </c>
      <c r="C46" s="176"/>
      <c r="D46" s="176"/>
      <c r="E46" s="176">
        <f>'実質公債費比率（分子）の構造'!L$48</f>
        <v>129</v>
      </c>
      <c r="F46" s="176"/>
      <c r="G46" s="176"/>
      <c r="H46" s="176">
        <f>'実質公債費比率（分子）の構造'!M$48</f>
        <v>123</v>
      </c>
      <c r="I46" s="176"/>
      <c r="J46" s="176"/>
      <c r="K46" s="176">
        <f>'実質公債費比率（分子）の構造'!N$48</f>
        <v>133</v>
      </c>
      <c r="L46" s="176"/>
      <c r="M46" s="176"/>
      <c r="N46" s="176">
        <f>'実質公債費比率（分子）の構造'!O$48</f>
        <v>133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785</v>
      </c>
      <c r="C49" s="176"/>
      <c r="D49" s="176"/>
      <c r="E49" s="176">
        <f>'実質公債費比率（分子）の構造'!L$45</f>
        <v>771</v>
      </c>
      <c r="F49" s="176"/>
      <c r="G49" s="176"/>
      <c r="H49" s="176">
        <f>'実質公債費比率（分子）の構造'!M$45</f>
        <v>760</v>
      </c>
      <c r="I49" s="176"/>
      <c r="J49" s="176"/>
      <c r="K49" s="176">
        <f>'実質公債費比率（分子）の構造'!N$45</f>
        <v>768</v>
      </c>
      <c r="L49" s="176"/>
      <c r="M49" s="176"/>
      <c r="N49" s="176">
        <f>'実質公債費比率（分子）の構造'!O$45</f>
        <v>740</v>
      </c>
      <c r="O49" s="176"/>
      <c r="P49" s="176"/>
    </row>
    <row r="50" spans="1:16" x14ac:dyDescent="0.15">
      <c r="A50" s="176" t="s">
        <v>73</v>
      </c>
      <c r="B50" s="176" t="e">
        <f>NA()</f>
        <v>#N/A</v>
      </c>
      <c r="C50" s="176">
        <f>IF(ISNUMBER('実質公債費比率（分子）の構造'!K$53),'実質公債費比率（分子）の構造'!K$53,NA())</f>
        <v>199</v>
      </c>
      <c r="D50" s="176" t="e">
        <f>NA()</f>
        <v>#N/A</v>
      </c>
      <c r="E50" s="176" t="e">
        <f>NA()</f>
        <v>#N/A</v>
      </c>
      <c r="F50" s="176">
        <f>IF(ISNUMBER('実質公債費比率（分子）の構造'!L$53),'実質公債費比率（分子）の構造'!L$53,NA())</f>
        <v>213</v>
      </c>
      <c r="G50" s="176" t="e">
        <f>NA()</f>
        <v>#N/A</v>
      </c>
      <c r="H50" s="176" t="e">
        <f>NA()</f>
        <v>#N/A</v>
      </c>
      <c r="I50" s="176">
        <f>IF(ISNUMBER('実質公債費比率（分子）の構造'!M$53),'実質公債費比率（分子）の構造'!M$53,NA())</f>
        <v>215</v>
      </c>
      <c r="J50" s="176" t="e">
        <f>NA()</f>
        <v>#N/A</v>
      </c>
      <c r="K50" s="176" t="e">
        <f>NA()</f>
        <v>#N/A</v>
      </c>
      <c r="L50" s="176">
        <f>IF(ISNUMBER('実質公債費比率（分子）の構造'!N$53),'実質公債費比率（分子）の構造'!N$53,NA())</f>
        <v>245</v>
      </c>
      <c r="M50" s="176" t="e">
        <f>NA()</f>
        <v>#N/A</v>
      </c>
      <c r="N50" s="176" t="e">
        <f>NA()</f>
        <v>#N/A</v>
      </c>
      <c r="O50" s="176">
        <f>IF(ISNUMBER('実質公債費比率（分子）の構造'!O$53),'実質公債費比率（分子）の構造'!O$53,NA())</f>
        <v>264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5031</v>
      </c>
      <c r="E56" s="175"/>
      <c r="F56" s="175"/>
      <c r="G56" s="175">
        <f>'将来負担比率（分子）の構造'!J$52</f>
        <v>4979</v>
      </c>
      <c r="H56" s="175"/>
      <c r="I56" s="175"/>
      <c r="J56" s="175">
        <f>'将来負担比率（分子）の構造'!K$52</f>
        <v>4983</v>
      </c>
      <c r="K56" s="175"/>
      <c r="L56" s="175"/>
      <c r="M56" s="175">
        <f>'将来負担比率（分子）の構造'!L$52</f>
        <v>4841</v>
      </c>
      <c r="N56" s="175"/>
      <c r="O56" s="175"/>
      <c r="P56" s="175">
        <f>'将来負担比率（分子）の構造'!M$52</f>
        <v>4584</v>
      </c>
    </row>
    <row r="57" spans="1:16" x14ac:dyDescent="0.15">
      <c r="A57" s="175" t="s">
        <v>44</v>
      </c>
      <c r="B57" s="175"/>
      <c r="C57" s="175"/>
      <c r="D57" s="175">
        <f>'将来負担比率（分子）の構造'!I$51</f>
        <v>469</v>
      </c>
      <c r="E57" s="175"/>
      <c r="F57" s="175"/>
      <c r="G57" s="175">
        <f>'将来負担比率（分子）の構造'!J$51</f>
        <v>430</v>
      </c>
      <c r="H57" s="175"/>
      <c r="I57" s="175"/>
      <c r="J57" s="175">
        <f>'将来負担比率（分子）の構造'!K$51</f>
        <v>398</v>
      </c>
      <c r="K57" s="175"/>
      <c r="L57" s="175"/>
      <c r="M57" s="175">
        <f>'将来負担比率（分子）の構造'!L$51</f>
        <v>360</v>
      </c>
      <c r="N57" s="175"/>
      <c r="O57" s="175"/>
      <c r="P57" s="175">
        <f>'将来負担比率（分子）の構造'!M$51</f>
        <v>320</v>
      </c>
    </row>
    <row r="58" spans="1:16" x14ac:dyDescent="0.15">
      <c r="A58" s="175" t="s">
        <v>43</v>
      </c>
      <c r="B58" s="175"/>
      <c r="C58" s="175"/>
      <c r="D58" s="175">
        <f>'将来負担比率（分子）の構造'!I$50</f>
        <v>1770</v>
      </c>
      <c r="E58" s="175"/>
      <c r="F58" s="175"/>
      <c r="G58" s="175">
        <f>'将来負担比率（分子）の構造'!J$50</f>
        <v>1756</v>
      </c>
      <c r="H58" s="175"/>
      <c r="I58" s="175"/>
      <c r="J58" s="175">
        <f>'将来負担比率（分子）の構造'!K$50</f>
        <v>1797</v>
      </c>
      <c r="K58" s="175"/>
      <c r="L58" s="175"/>
      <c r="M58" s="175">
        <f>'将来負担比率（分子）の構造'!L$50</f>
        <v>2089</v>
      </c>
      <c r="N58" s="175"/>
      <c r="O58" s="175"/>
      <c r="P58" s="175">
        <f>'将来負担比率（分子）の構造'!M$50</f>
        <v>2390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334</v>
      </c>
      <c r="C62" s="175"/>
      <c r="D62" s="175"/>
      <c r="E62" s="175">
        <f>'将来負担比率（分子）の構造'!J$45</f>
        <v>289</v>
      </c>
      <c r="F62" s="175"/>
      <c r="G62" s="175"/>
      <c r="H62" s="175">
        <f>'将来負担比率（分子）の構造'!K$45</f>
        <v>237</v>
      </c>
      <c r="I62" s="175"/>
      <c r="J62" s="175"/>
      <c r="K62" s="175">
        <f>'将来負担比率（分子）の構造'!L$45</f>
        <v>220</v>
      </c>
      <c r="L62" s="175"/>
      <c r="M62" s="175"/>
      <c r="N62" s="175">
        <f>'将来負担比率（分子）の構造'!M$45</f>
        <v>221</v>
      </c>
      <c r="O62" s="175"/>
      <c r="P62" s="175"/>
    </row>
    <row r="63" spans="1:16" x14ac:dyDescent="0.15">
      <c r="A63" s="175" t="s">
        <v>36</v>
      </c>
      <c r="B63" s="175">
        <f>'将来負担比率（分子）の構造'!I$44</f>
        <v>33</v>
      </c>
      <c r="C63" s="175"/>
      <c r="D63" s="175"/>
      <c r="E63" s="175">
        <f>'将来負担比率（分子）の構造'!J$44</f>
        <v>25</v>
      </c>
      <c r="F63" s="175"/>
      <c r="G63" s="175"/>
      <c r="H63" s="175">
        <f>'将来負担比率（分子）の構造'!K$44</f>
        <v>17</v>
      </c>
      <c r="I63" s="175"/>
      <c r="J63" s="175"/>
      <c r="K63" s="175">
        <f>'将来負担比率（分子）の構造'!L$44</f>
        <v>11</v>
      </c>
      <c r="L63" s="175"/>
      <c r="M63" s="175"/>
      <c r="N63" s="175">
        <f>'将来負担比率（分子）の構造'!M$44</f>
        <v>6</v>
      </c>
      <c r="O63" s="175"/>
      <c r="P63" s="175"/>
    </row>
    <row r="64" spans="1:16" x14ac:dyDescent="0.15">
      <c r="A64" s="175" t="s">
        <v>35</v>
      </c>
      <c r="B64" s="175">
        <f>'将来負担比率（分子）の構造'!I$43</f>
        <v>1312</v>
      </c>
      <c r="C64" s="175"/>
      <c r="D64" s="175"/>
      <c r="E64" s="175">
        <f>'将来負担比率（分子）の構造'!J$43</f>
        <v>1211</v>
      </c>
      <c r="F64" s="175"/>
      <c r="G64" s="175"/>
      <c r="H64" s="175">
        <f>'将来負担比率（分子）の構造'!K$43</f>
        <v>1091</v>
      </c>
      <c r="I64" s="175"/>
      <c r="J64" s="175"/>
      <c r="K64" s="175">
        <f>'将来負担比率（分子）の構造'!L$43</f>
        <v>1012</v>
      </c>
      <c r="L64" s="175"/>
      <c r="M64" s="175"/>
      <c r="N64" s="175">
        <f>'将来負担比率（分子）の構造'!M$43</f>
        <v>938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5804</v>
      </c>
      <c r="C66" s="175"/>
      <c r="D66" s="175"/>
      <c r="E66" s="175">
        <f>'将来負担比率（分子）の構造'!J$41</f>
        <v>5806</v>
      </c>
      <c r="F66" s="175"/>
      <c r="G66" s="175"/>
      <c r="H66" s="175">
        <f>'将来負担比率（分子）の構造'!K$41</f>
        <v>6032</v>
      </c>
      <c r="I66" s="175"/>
      <c r="J66" s="175"/>
      <c r="K66" s="175">
        <f>'将来負担比率（分子）の構造'!L$41</f>
        <v>5755</v>
      </c>
      <c r="L66" s="175"/>
      <c r="M66" s="175"/>
      <c r="N66" s="175">
        <f>'将来負担比率（分子）の構造'!M$41</f>
        <v>5407</v>
      </c>
      <c r="O66" s="175"/>
      <c r="P66" s="175"/>
    </row>
    <row r="67" spans="1:16" x14ac:dyDescent="0.15">
      <c r="A67" s="175" t="s">
        <v>77</v>
      </c>
      <c r="B67" s="175" t="e">
        <f>NA()</f>
        <v>#N/A</v>
      </c>
      <c r="C67" s="175">
        <f>IF(ISNUMBER('将来負担比率（分子）の構造'!I$53), IF('将来負担比率（分子）の構造'!I$53 &lt; 0, 0, '将来負担比率（分子）の構造'!I$53), NA())</f>
        <v>214</v>
      </c>
      <c r="D67" s="175" t="e">
        <f>NA()</f>
        <v>#N/A</v>
      </c>
      <c r="E67" s="175" t="e">
        <f>NA()</f>
        <v>#N/A</v>
      </c>
      <c r="F67" s="175">
        <f>IF(ISNUMBER('将来負担比率（分子）の構造'!J$53), IF('将来負担比率（分子）の構造'!J$53 &lt; 0, 0, '将来負担比率（分子）の構造'!J$53), NA())</f>
        <v>165</v>
      </c>
      <c r="G67" s="175" t="e">
        <f>NA()</f>
        <v>#N/A</v>
      </c>
      <c r="H67" s="175" t="e">
        <f>NA()</f>
        <v>#N/A</v>
      </c>
      <c r="I67" s="175">
        <f>IF(ISNUMBER('将来負担比率（分子）の構造'!K$53), IF('将来負担比率（分子）の構造'!K$53 &lt; 0, 0, '将来負担比率（分子）の構造'!K$53), NA())</f>
        <v>198</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551</v>
      </c>
      <c r="C72" s="179">
        <f>基金残高に係る経年分析!G55</f>
        <v>658</v>
      </c>
      <c r="D72" s="179">
        <f>基金残高に係る経年分析!H55</f>
        <v>864</v>
      </c>
    </row>
    <row r="73" spans="1:16" x14ac:dyDescent="0.15">
      <c r="A73" s="178" t="s">
        <v>80</v>
      </c>
      <c r="B73" s="179">
        <f>基金残高に係る経年分析!F56</f>
        <v>280</v>
      </c>
      <c r="C73" s="179">
        <f>基金残高に係る経年分析!G56</f>
        <v>280</v>
      </c>
      <c r="D73" s="179">
        <f>基金残高に係る経年分析!H56</f>
        <v>275</v>
      </c>
    </row>
    <row r="74" spans="1:16" x14ac:dyDescent="0.15">
      <c r="A74" s="178" t="s">
        <v>81</v>
      </c>
      <c r="B74" s="179">
        <f>基金残高に係る経年分析!F57</f>
        <v>966</v>
      </c>
      <c r="C74" s="179">
        <f>基金残高に係る経年分析!G57</f>
        <v>1151</v>
      </c>
      <c r="D74" s="179">
        <f>基金残高に係る経年分析!H57</f>
        <v>1251</v>
      </c>
    </row>
  </sheetData>
  <sheetProtection algorithmName="SHA-512" hashValue="zDoXXB3795WF0o3c80H1IRxrZ+HcL4ocf3qDDCVnSpMBWjtU8nqiMTZRDAa1iCkYjbDxRl+oJ1pYtntvx4StcA==" saltValue="3kFKBUvBcIcvauvfGqQ5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728367</v>
      </c>
      <c r="S5" s="613"/>
      <c r="T5" s="613"/>
      <c r="U5" s="613"/>
      <c r="V5" s="613"/>
      <c r="W5" s="613"/>
      <c r="X5" s="613"/>
      <c r="Y5" s="614"/>
      <c r="Z5" s="615">
        <v>9.1</v>
      </c>
      <c r="AA5" s="615"/>
      <c r="AB5" s="615"/>
      <c r="AC5" s="615"/>
      <c r="AD5" s="616">
        <v>728367</v>
      </c>
      <c r="AE5" s="616"/>
      <c r="AF5" s="616"/>
      <c r="AG5" s="616"/>
      <c r="AH5" s="616"/>
      <c r="AI5" s="616"/>
      <c r="AJ5" s="616"/>
      <c r="AK5" s="616"/>
      <c r="AL5" s="617">
        <v>20.2</v>
      </c>
      <c r="AM5" s="618"/>
      <c r="AN5" s="618"/>
      <c r="AO5" s="619"/>
      <c r="AP5" s="609" t="s">
        <v>235</v>
      </c>
      <c r="AQ5" s="610"/>
      <c r="AR5" s="610"/>
      <c r="AS5" s="610"/>
      <c r="AT5" s="610"/>
      <c r="AU5" s="610"/>
      <c r="AV5" s="610"/>
      <c r="AW5" s="610"/>
      <c r="AX5" s="610"/>
      <c r="AY5" s="610"/>
      <c r="AZ5" s="610"/>
      <c r="BA5" s="610"/>
      <c r="BB5" s="610"/>
      <c r="BC5" s="610"/>
      <c r="BD5" s="610"/>
      <c r="BE5" s="610"/>
      <c r="BF5" s="611"/>
      <c r="BG5" s="623">
        <v>717102</v>
      </c>
      <c r="BH5" s="624"/>
      <c r="BI5" s="624"/>
      <c r="BJ5" s="624"/>
      <c r="BK5" s="624"/>
      <c r="BL5" s="624"/>
      <c r="BM5" s="624"/>
      <c r="BN5" s="625"/>
      <c r="BO5" s="626">
        <v>98.5</v>
      </c>
      <c r="BP5" s="626"/>
      <c r="BQ5" s="626"/>
      <c r="BR5" s="626"/>
      <c r="BS5" s="627">
        <v>9345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81821</v>
      </c>
      <c r="S6" s="624"/>
      <c r="T6" s="624"/>
      <c r="U6" s="624"/>
      <c r="V6" s="624"/>
      <c r="W6" s="624"/>
      <c r="X6" s="624"/>
      <c r="Y6" s="625"/>
      <c r="Z6" s="626">
        <v>1</v>
      </c>
      <c r="AA6" s="626"/>
      <c r="AB6" s="626"/>
      <c r="AC6" s="626"/>
      <c r="AD6" s="627">
        <v>81821</v>
      </c>
      <c r="AE6" s="627"/>
      <c r="AF6" s="627"/>
      <c r="AG6" s="627"/>
      <c r="AH6" s="627"/>
      <c r="AI6" s="627"/>
      <c r="AJ6" s="627"/>
      <c r="AK6" s="627"/>
      <c r="AL6" s="628">
        <v>2.2999999999999998</v>
      </c>
      <c r="AM6" s="629"/>
      <c r="AN6" s="629"/>
      <c r="AO6" s="630"/>
      <c r="AP6" s="620" t="s">
        <v>240</v>
      </c>
      <c r="AQ6" s="621"/>
      <c r="AR6" s="621"/>
      <c r="AS6" s="621"/>
      <c r="AT6" s="621"/>
      <c r="AU6" s="621"/>
      <c r="AV6" s="621"/>
      <c r="AW6" s="621"/>
      <c r="AX6" s="621"/>
      <c r="AY6" s="621"/>
      <c r="AZ6" s="621"/>
      <c r="BA6" s="621"/>
      <c r="BB6" s="621"/>
      <c r="BC6" s="621"/>
      <c r="BD6" s="621"/>
      <c r="BE6" s="621"/>
      <c r="BF6" s="622"/>
      <c r="BG6" s="623">
        <v>717102</v>
      </c>
      <c r="BH6" s="624"/>
      <c r="BI6" s="624"/>
      <c r="BJ6" s="624"/>
      <c r="BK6" s="624"/>
      <c r="BL6" s="624"/>
      <c r="BM6" s="624"/>
      <c r="BN6" s="625"/>
      <c r="BO6" s="626">
        <v>98.5</v>
      </c>
      <c r="BP6" s="626"/>
      <c r="BQ6" s="626"/>
      <c r="BR6" s="626"/>
      <c r="BS6" s="627">
        <v>9345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78093</v>
      </c>
      <c r="CS6" s="624"/>
      <c r="CT6" s="624"/>
      <c r="CU6" s="624"/>
      <c r="CV6" s="624"/>
      <c r="CW6" s="624"/>
      <c r="CX6" s="624"/>
      <c r="CY6" s="625"/>
      <c r="CZ6" s="617">
        <v>1</v>
      </c>
      <c r="DA6" s="618"/>
      <c r="DB6" s="618"/>
      <c r="DC6" s="634"/>
      <c r="DD6" s="632">
        <v>4273</v>
      </c>
      <c r="DE6" s="624"/>
      <c r="DF6" s="624"/>
      <c r="DG6" s="624"/>
      <c r="DH6" s="624"/>
      <c r="DI6" s="624"/>
      <c r="DJ6" s="624"/>
      <c r="DK6" s="624"/>
      <c r="DL6" s="624"/>
      <c r="DM6" s="624"/>
      <c r="DN6" s="624"/>
      <c r="DO6" s="624"/>
      <c r="DP6" s="625"/>
      <c r="DQ6" s="632">
        <v>78093</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270</v>
      </c>
      <c r="S7" s="624"/>
      <c r="T7" s="624"/>
      <c r="U7" s="624"/>
      <c r="V7" s="624"/>
      <c r="W7" s="624"/>
      <c r="X7" s="624"/>
      <c r="Y7" s="625"/>
      <c r="Z7" s="626">
        <v>0</v>
      </c>
      <c r="AA7" s="626"/>
      <c r="AB7" s="626"/>
      <c r="AC7" s="626"/>
      <c r="AD7" s="627">
        <v>270</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335495</v>
      </c>
      <c r="BH7" s="624"/>
      <c r="BI7" s="624"/>
      <c r="BJ7" s="624"/>
      <c r="BK7" s="624"/>
      <c r="BL7" s="624"/>
      <c r="BM7" s="624"/>
      <c r="BN7" s="625"/>
      <c r="BO7" s="626">
        <v>46.1</v>
      </c>
      <c r="BP7" s="626"/>
      <c r="BQ7" s="626"/>
      <c r="BR7" s="626"/>
      <c r="BS7" s="627">
        <v>9345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1204360</v>
      </c>
      <c r="CS7" s="624"/>
      <c r="CT7" s="624"/>
      <c r="CU7" s="624"/>
      <c r="CV7" s="624"/>
      <c r="CW7" s="624"/>
      <c r="CX7" s="624"/>
      <c r="CY7" s="625"/>
      <c r="CZ7" s="626">
        <v>15.3</v>
      </c>
      <c r="DA7" s="626"/>
      <c r="DB7" s="626"/>
      <c r="DC7" s="626"/>
      <c r="DD7" s="632">
        <v>4230</v>
      </c>
      <c r="DE7" s="624"/>
      <c r="DF7" s="624"/>
      <c r="DG7" s="624"/>
      <c r="DH7" s="624"/>
      <c r="DI7" s="624"/>
      <c r="DJ7" s="624"/>
      <c r="DK7" s="624"/>
      <c r="DL7" s="624"/>
      <c r="DM7" s="624"/>
      <c r="DN7" s="624"/>
      <c r="DO7" s="624"/>
      <c r="DP7" s="625"/>
      <c r="DQ7" s="632">
        <v>609032</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2012</v>
      </c>
      <c r="S8" s="624"/>
      <c r="T8" s="624"/>
      <c r="U8" s="624"/>
      <c r="V8" s="624"/>
      <c r="W8" s="624"/>
      <c r="X8" s="624"/>
      <c r="Y8" s="625"/>
      <c r="Z8" s="626">
        <v>0</v>
      </c>
      <c r="AA8" s="626"/>
      <c r="AB8" s="626"/>
      <c r="AC8" s="626"/>
      <c r="AD8" s="627">
        <v>2012</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9378</v>
      </c>
      <c r="BH8" s="624"/>
      <c r="BI8" s="624"/>
      <c r="BJ8" s="624"/>
      <c r="BK8" s="624"/>
      <c r="BL8" s="624"/>
      <c r="BM8" s="624"/>
      <c r="BN8" s="625"/>
      <c r="BO8" s="626">
        <v>1.3</v>
      </c>
      <c r="BP8" s="626"/>
      <c r="BQ8" s="626"/>
      <c r="BR8" s="626"/>
      <c r="BS8" s="627" t="s">
        <v>131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1332125</v>
      </c>
      <c r="CS8" s="624"/>
      <c r="CT8" s="624"/>
      <c r="CU8" s="624"/>
      <c r="CV8" s="624"/>
      <c r="CW8" s="624"/>
      <c r="CX8" s="624"/>
      <c r="CY8" s="625"/>
      <c r="CZ8" s="626">
        <v>16.899999999999999</v>
      </c>
      <c r="DA8" s="626"/>
      <c r="DB8" s="626"/>
      <c r="DC8" s="626"/>
      <c r="DD8" s="632">
        <v>206091</v>
      </c>
      <c r="DE8" s="624"/>
      <c r="DF8" s="624"/>
      <c r="DG8" s="624"/>
      <c r="DH8" s="624"/>
      <c r="DI8" s="624"/>
      <c r="DJ8" s="624"/>
      <c r="DK8" s="624"/>
      <c r="DL8" s="624"/>
      <c r="DM8" s="624"/>
      <c r="DN8" s="624"/>
      <c r="DO8" s="624"/>
      <c r="DP8" s="625"/>
      <c r="DQ8" s="632">
        <v>598753</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1642</v>
      </c>
      <c r="S9" s="624"/>
      <c r="T9" s="624"/>
      <c r="U9" s="624"/>
      <c r="V9" s="624"/>
      <c r="W9" s="624"/>
      <c r="X9" s="624"/>
      <c r="Y9" s="625"/>
      <c r="Z9" s="626">
        <v>0</v>
      </c>
      <c r="AA9" s="626"/>
      <c r="AB9" s="626"/>
      <c r="AC9" s="626"/>
      <c r="AD9" s="627">
        <v>1642</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272806</v>
      </c>
      <c r="BH9" s="624"/>
      <c r="BI9" s="624"/>
      <c r="BJ9" s="624"/>
      <c r="BK9" s="624"/>
      <c r="BL9" s="624"/>
      <c r="BM9" s="624"/>
      <c r="BN9" s="625"/>
      <c r="BO9" s="626">
        <v>37.5</v>
      </c>
      <c r="BP9" s="626"/>
      <c r="BQ9" s="626"/>
      <c r="BR9" s="626"/>
      <c r="BS9" s="627" t="s">
        <v>131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526508</v>
      </c>
      <c r="CS9" s="624"/>
      <c r="CT9" s="624"/>
      <c r="CU9" s="624"/>
      <c r="CV9" s="624"/>
      <c r="CW9" s="624"/>
      <c r="CX9" s="624"/>
      <c r="CY9" s="625"/>
      <c r="CZ9" s="626">
        <v>6.7</v>
      </c>
      <c r="DA9" s="626"/>
      <c r="DB9" s="626"/>
      <c r="DC9" s="626"/>
      <c r="DD9" s="632">
        <v>3322</v>
      </c>
      <c r="DE9" s="624"/>
      <c r="DF9" s="624"/>
      <c r="DG9" s="624"/>
      <c r="DH9" s="624"/>
      <c r="DI9" s="624"/>
      <c r="DJ9" s="624"/>
      <c r="DK9" s="624"/>
      <c r="DL9" s="624"/>
      <c r="DM9" s="624"/>
      <c r="DN9" s="624"/>
      <c r="DO9" s="624"/>
      <c r="DP9" s="625"/>
      <c r="DQ9" s="632">
        <v>444891</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252</v>
      </c>
      <c r="AE10" s="627"/>
      <c r="AF10" s="627"/>
      <c r="AG10" s="627"/>
      <c r="AH10" s="627"/>
      <c r="AI10" s="627"/>
      <c r="AJ10" s="627"/>
      <c r="AK10" s="627"/>
      <c r="AL10" s="628" t="s">
        <v>131</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20545</v>
      </c>
      <c r="BH10" s="624"/>
      <c r="BI10" s="624"/>
      <c r="BJ10" s="624"/>
      <c r="BK10" s="624"/>
      <c r="BL10" s="624"/>
      <c r="BM10" s="624"/>
      <c r="BN10" s="625"/>
      <c r="BO10" s="626">
        <v>2.8</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96</v>
      </c>
      <c r="CS10" s="624"/>
      <c r="CT10" s="624"/>
      <c r="CU10" s="624"/>
      <c r="CV10" s="624"/>
      <c r="CW10" s="624"/>
      <c r="CX10" s="624"/>
      <c r="CY10" s="625"/>
      <c r="CZ10" s="626">
        <v>0</v>
      </c>
      <c r="DA10" s="626"/>
      <c r="DB10" s="626"/>
      <c r="DC10" s="626"/>
      <c r="DD10" s="632" t="s">
        <v>252</v>
      </c>
      <c r="DE10" s="624"/>
      <c r="DF10" s="624"/>
      <c r="DG10" s="624"/>
      <c r="DH10" s="624"/>
      <c r="DI10" s="624"/>
      <c r="DJ10" s="624"/>
      <c r="DK10" s="624"/>
      <c r="DL10" s="624"/>
      <c r="DM10" s="624"/>
      <c r="DN10" s="624"/>
      <c r="DO10" s="624"/>
      <c r="DP10" s="625"/>
      <c r="DQ10" s="632">
        <v>96</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140957</v>
      </c>
      <c r="S11" s="624"/>
      <c r="T11" s="624"/>
      <c r="U11" s="624"/>
      <c r="V11" s="624"/>
      <c r="W11" s="624"/>
      <c r="X11" s="624"/>
      <c r="Y11" s="625"/>
      <c r="Z11" s="628">
        <v>1.8</v>
      </c>
      <c r="AA11" s="629"/>
      <c r="AB11" s="629"/>
      <c r="AC11" s="635"/>
      <c r="AD11" s="632">
        <v>140957</v>
      </c>
      <c r="AE11" s="624"/>
      <c r="AF11" s="624"/>
      <c r="AG11" s="624"/>
      <c r="AH11" s="624"/>
      <c r="AI11" s="624"/>
      <c r="AJ11" s="624"/>
      <c r="AK11" s="625"/>
      <c r="AL11" s="628">
        <v>3.9</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32766</v>
      </c>
      <c r="BH11" s="624"/>
      <c r="BI11" s="624"/>
      <c r="BJ11" s="624"/>
      <c r="BK11" s="624"/>
      <c r="BL11" s="624"/>
      <c r="BM11" s="624"/>
      <c r="BN11" s="625"/>
      <c r="BO11" s="626">
        <v>4.5</v>
      </c>
      <c r="BP11" s="626"/>
      <c r="BQ11" s="626"/>
      <c r="BR11" s="626"/>
      <c r="BS11" s="627">
        <v>9345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2077865</v>
      </c>
      <c r="CS11" s="624"/>
      <c r="CT11" s="624"/>
      <c r="CU11" s="624"/>
      <c r="CV11" s="624"/>
      <c r="CW11" s="624"/>
      <c r="CX11" s="624"/>
      <c r="CY11" s="625"/>
      <c r="CZ11" s="626">
        <v>26.3</v>
      </c>
      <c r="DA11" s="626"/>
      <c r="DB11" s="626"/>
      <c r="DC11" s="626"/>
      <c r="DD11" s="632">
        <v>1715080</v>
      </c>
      <c r="DE11" s="624"/>
      <c r="DF11" s="624"/>
      <c r="DG11" s="624"/>
      <c r="DH11" s="624"/>
      <c r="DI11" s="624"/>
      <c r="DJ11" s="624"/>
      <c r="DK11" s="624"/>
      <c r="DL11" s="624"/>
      <c r="DM11" s="624"/>
      <c r="DN11" s="624"/>
      <c r="DO11" s="624"/>
      <c r="DP11" s="625"/>
      <c r="DQ11" s="632">
        <v>240820</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252</v>
      </c>
      <c r="S12" s="624"/>
      <c r="T12" s="624"/>
      <c r="U12" s="624"/>
      <c r="V12" s="624"/>
      <c r="W12" s="624"/>
      <c r="X12" s="624"/>
      <c r="Y12" s="625"/>
      <c r="Z12" s="626" t="s">
        <v>252</v>
      </c>
      <c r="AA12" s="626"/>
      <c r="AB12" s="626"/>
      <c r="AC12" s="626"/>
      <c r="AD12" s="627" t="s">
        <v>131</v>
      </c>
      <c r="AE12" s="627"/>
      <c r="AF12" s="627"/>
      <c r="AG12" s="627"/>
      <c r="AH12" s="627"/>
      <c r="AI12" s="627"/>
      <c r="AJ12" s="627"/>
      <c r="AK12" s="627"/>
      <c r="AL12" s="628" t="s">
        <v>131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328752</v>
      </c>
      <c r="BH12" s="624"/>
      <c r="BI12" s="624"/>
      <c r="BJ12" s="624"/>
      <c r="BK12" s="624"/>
      <c r="BL12" s="624"/>
      <c r="BM12" s="624"/>
      <c r="BN12" s="625"/>
      <c r="BO12" s="626">
        <v>45.1</v>
      </c>
      <c r="BP12" s="626"/>
      <c r="BQ12" s="626"/>
      <c r="BR12" s="626"/>
      <c r="BS12" s="627" t="s">
        <v>131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145988</v>
      </c>
      <c r="CS12" s="624"/>
      <c r="CT12" s="624"/>
      <c r="CU12" s="624"/>
      <c r="CV12" s="624"/>
      <c r="CW12" s="624"/>
      <c r="CX12" s="624"/>
      <c r="CY12" s="625"/>
      <c r="CZ12" s="626">
        <v>1.9</v>
      </c>
      <c r="DA12" s="626"/>
      <c r="DB12" s="626"/>
      <c r="DC12" s="626"/>
      <c r="DD12" s="632">
        <v>6435</v>
      </c>
      <c r="DE12" s="624"/>
      <c r="DF12" s="624"/>
      <c r="DG12" s="624"/>
      <c r="DH12" s="624"/>
      <c r="DI12" s="624"/>
      <c r="DJ12" s="624"/>
      <c r="DK12" s="624"/>
      <c r="DL12" s="624"/>
      <c r="DM12" s="624"/>
      <c r="DN12" s="624"/>
      <c r="DO12" s="624"/>
      <c r="DP12" s="625"/>
      <c r="DQ12" s="632">
        <v>115346</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252</v>
      </c>
      <c r="S13" s="624"/>
      <c r="T13" s="624"/>
      <c r="U13" s="624"/>
      <c r="V13" s="624"/>
      <c r="W13" s="624"/>
      <c r="X13" s="624"/>
      <c r="Y13" s="625"/>
      <c r="Z13" s="626" t="s">
        <v>252</v>
      </c>
      <c r="AA13" s="626"/>
      <c r="AB13" s="626"/>
      <c r="AC13" s="626"/>
      <c r="AD13" s="627" t="s">
        <v>252</v>
      </c>
      <c r="AE13" s="627"/>
      <c r="AF13" s="627"/>
      <c r="AG13" s="627"/>
      <c r="AH13" s="627"/>
      <c r="AI13" s="627"/>
      <c r="AJ13" s="627"/>
      <c r="AK13" s="627"/>
      <c r="AL13" s="628" t="s">
        <v>252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320156</v>
      </c>
      <c r="BH13" s="624"/>
      <c r="BI13" s="624"/>
      <c r="BJ13" s="624"/>
      <c r="BK13" s="624"/>
      <c r="BL13" s="624"/>
      <c r="BM13" s="624"/>
      <c r="BN13" s="625"/>
      <c r="BO13" s="626">
        <v>44</v>
      </c>
      <c r="BP13" s="626"/>
      <c r="BQ13" s="626"/>
      <c r="BR13" s="626"/>
      <c r="BS13" s="627" t="s">
        <v>131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476158</v>
      </c>
      <c r="CS13" s="624"/>
      <c r="CT13" s="624"/>
      <c r="CU13" s="624"/>
      <c r="CV13" s="624"/>
      <c r="CW13" s="624"/>
      <c r="CX13" s="624"/>
      <c r="CY13" s="625"/>
      <c r="CZ13" s="626">
        <v>6</v>
      </c>
      <c r="DA13" s="626"/>
      <c r="DB13" s="626"/>
      <c r="DC13" s="626"/>
      <c r="DD13" s="632">
        <v>183583</v>
      </c>
      <c r="DE13" s="624"/>
      <c r="DF13" s="624"/>
      <c r="DG13" s="624"/>
      <c r="DH13" s="624"/>
      <c r="DI13" s="624"/>
      <c r="DJ13" s="624"/>
      <c r="DK13" s="624"/>
      <c r="DL13" s="624"/>
      <c r="DM13" s="624"/>
      <c r="DN13" s="624"/>
      <c r="DO13" s="624"/>
      <c r="DP13" s="625"/>
      <c r="DQ13" s="632">
        <v>265604</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252</v>
      </c>
      <c r="S14" s="624"/>
      <c r="T14" s="624"/>
      <c r="U14" s="624"/>
      <c r="V14" s="624"/>
      <c r="W14" s="624"/>
      <c r="X14" s="624"/>
      <c r="Y14" s="625"/>
      <c r="Z14" s="626" t="s">
        <v>131</v>
      </c>
      <c r="AA14" s="626"/>
      <c r="AB14" s="626"/>
      <c r="AC14" s="626"/>
      <c r="AD14" s="627" t="s">
        <v>252</v>
      </c>
      <c r="AE14" s="627"/>
      <c r="AF14" s="627"/>
      <c r="AG14" s="627"/>
      <c r="AH14" s="627"/>
      <c r="AI14" s="627"/>
      <c r="AJ14" s="627"/>
      <c r="AK14" s="627"/>
      <c r="AL14" s="628" t="s">
        <v>131</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18894</v>
      </c>
      <c r="BH14" s="624"/>
      <c r="BI14" s="624"/>
      <c r="BJ14" s="624"/>
      <c r="BK14" s="624"/>
      <c r="BL14" s="624"/>
      <c r="BM14" s="624"/>
      <c r="BN14" s="625"/>
      <c r="BO14" s="626">
        <v>2.6</v>
      </c>
      <c r="BP14" s="626"/>
      <c r="BQ14" s="626"/>
      <c r="BR14" s="626"/>
      <c r="BS14" s="627" t="s">
        <v>131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250833</v>
      </c>
      <c r="CS14" s="624"/>
      <c r="CT14" s="624"/>
      <c r="CU14" s="624"/>
      <c r="CV14" s="624"/>
      <c r="CW14" s="624"/>
      <c r="CX14" s="624"/>
      <c r="CY14" s="625"/>
      <c r="CZ14" s="626">
        <v>3.2</v>
      </c>
      <c r="DA14" s="626"/>
      <c r="DB14" s="626"/>
      <c r="DC14" s="626"/>
      <c r="DD14" s="632" t="s">
        <v>252</v>
      </c>
      <c r="DE14" s="624"/>
      <c r="DF14" s="624"/>
      <c r="DG14" s="624"/>
      <c r="DH14" s="624"/>
      <c r="DI14" s="624"/>
      <c r="DJ14" s="624"/>
      <c r="DK14" s="624"/>
      <c r="DL14" s="624"/>
      <c r="DM14" s="624"/>
      <c r="DN14" s="624"/>
      <c r="DO14" s="624"/>
      <c r="DP14" s="625"/>
      <c r="DQ14" s="632">
        <v>250819</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182</v>
      </c>
      <c r="S15" s="624"/>
      <c r="T15" s="624"/>
      <c r="U15" s="624"/>
      <c r="V15" s="624"/>
      <c r="W15" s="624"/>
      <c r="X15" s="624"/>
      <c r="Y15" s="625"/>
      <c r="Z15" s="626" t="s">
        <v>252</v>
      </c>
      <c r="AA15" s="626"/>
      <c r="AB15" s="626"/>
      <c r="AC15" s="626"/>
      <c r="AD15" s="627" t="s">
        <v>252</v>
      </c>
      <c r="AE15" s="627"/>
      <c r="AF15" s="627"/>
      <c r="AG15" s="627"/>
      <c r="AH15" s="627"/>
      <c r="AI15" s="627"/>
      <c r="AJ15" s="627"/>
      <c r="AK15" s="627"/>
      <c r="AL15" s="628" t="s">
        <v>131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33961</v>
      </c>
      <c r="BH15" s="624"/>
      <c r="BI15" s="624"/>
      <c r="BJ15" s="624"/>
      <c r="BK15" s="624"/>
      <c r="BL15" s="624"/>
      <c r="BM15" s="624"/>
      <c r="BN15" s="625"/>
      <c r="BO15" s="626">
        <v>4.7</v>
      </c>
      <c r="BP15" s="626"/>
      <c r="BQ15" s="626"/>
      <c r="BR15" s="626"/>
      <c r="BS15" s="627" t="s">
        <v>252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856667</v>
      </c>
      <c r="CS15" s="624"/>
      <c r="CT15" s="624"/>
      <c r="CU15" s="624"/>
      <c r="CV15" s="624"/>
      <c r="CW15" s="624"/>
      <c r="CX15" s="624"/>
      <c r="CY15" s="625"/>
      <c r="CZ15" s="626">
        <v>10.9</v>
      </c>
      <c r="DA15" s="626"/>
      <c r="DB15" s="626"/>
      <c r="DC15" s="626"/>
      <c r="DD15" s="632">
        <v>22399</v>
      </c>
      <c r="DE15" s="624"/>
      <c r="DF15" s="624"/>
      <c r="DG15" s="624"/>
      <c r="DH15" s="624"/>
      <c r="DI15" s="624"/>
      <c r="DJ15" s="624"/>
      <c r="DK15" s="624"/>
      <c r="DL15" s="624"/>
      <c r="DM15" s="624"/>
      <c r="DN15" s="624"/>
      <c r="DO15" s="624"/>
      <c r="DP15" s="625"/>
      <c r="DQ15" s="632">
        <v>720571</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6880</v>
      </c>
      <c r="S16" s="624"/>
      <c r="T16" s="624"/>
      <c r="U16" s="624"/>
      <c r="V16" s="624"/>
      <c r="W16" s="624"/>
      <c r="X16" s="624"/>
      <c r="Y16" s="625"/>
      <c r="Z16" s="626">
        <v>0.1</v>
      </c>
      <c r="AA16" s="626"/>
      <c r="AB16" s="626"/>
      <c r="AC16" s="626"/>
      <c r="AD16" s="627">
        <v>6880</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252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201123</v>
      </c>
      <c r="CS16" s="624"/>
      <c r="CT16" s="624"/>
      <c r="CU16" s="624"/>
      <c r="CV16" s="624"/>
      <c r="CW16" s="624"/>
      <c r="CX16" s="624"/>
      <c r="CY16" s="625"/>
      <c r="CZ16" s="626">
        <v>2.5</v>
      </c>
      <c r="DA16" s="626"/>
      <c r="DB16" s="626"/>
      <c r="DC16" s="626"/>
      <c r="DD16" s="632" t="s">
        <v>131</v>
      </c>
      <c r="DE16" s="624"/>
      <c r="DF16" s="624"/>
      <c r="DG16" s="624"/>
      <c r="DH16" s="624"/>
      <c r="DI16" s="624"/>
      <c r="DJ16" s="624"/>
      <c r="DK16" s="624"/>
      <c r="DL16" s="624"/>
      <c r="DM16" s="624"/>
      <c r="DN16" s="624"/>
      <c r="DO16" s="624"/>
      <c r="DP16" s="625"/>
      <c r="DQ16" s="632">
        <v>115411</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9714</v>
      </c>
      <c r="S17" s="624"/>
      <c r="T17" s="624"/>
      <c r="U17" s="624"/>
      <c r="V17" s="624"/>
      <c r="W17" s="624"/>
      <c r="X17" s="624"/>
      <c r="Y17" s="625"/>
      <c r="Z17" s="626">
        <v>0.1</v>
      </c>
      <c r="AA17" s="626"/>
      <c r="AB17" s="626"/>
      <c r="AC17" s="626"/>
      <c r="AD17" s="627">
        <v>9714</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182</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739803</v>
      </c>
      <c r="CS17" s="624"/>
      <c r="CT17" s="624"/>
      <c r="CU17" s="624"/>
      <c r="CV17" s="624"/>
      <c r="CW17" s="624"/>
      <c r="CX17" s="624"/>
      <c r="CY17" s="625"/>
      <c r="CZ17" s="626">
        <v>9.4</v>
      </c>
      <c r="DA17" s="626"/>
      <c r="DB17" s="626"/>
      <c r="DC17" s="626"/>
      <c r="DD17" s="632" t="s">
        <v>252</v>
      </c>
      <c r="DE17" s="624"/>
      <c r="DF17" s="624"/>
      <c r="DG17" s="624"/>
      <c r="DH17" s="624"/>
      <c r="DI17" s="624"/>
      <c r="DJ17" s="624"/>
      <c r="DK17" s="624"/>
      <c r="DL17" s="624"/>
      <c r="DM17" s="624"/>
      <c r="DN17" s="624"/>
      <c r="DO17" s="624"/>
      <c r="DP17" s="625"/>
      <c r="DQ17" s="632">
        <v>686168</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2426</v>
      </c>
      <c r="S18" s="624"/>
      <c r="T18" s="624"/>
      <c r="U18" s="624"/>
      <c r="V18" s="624"/>
      <c r="W18" s="624"/>
      <c r="X18" s="624"/>
      <c r="Y18" s="625"/>
      <c r="Z18" s="626">
        <v>0</v>
      </c>
      <c r="AA18" s="626"/>
      <c r="AB18" s="626"/>
      <c r="AC18" s="626"/>
      <c r="AD18" s="627">
        <v>2426</v>
      </c>
      <c r="AE18" s="627"/>
      <c r="AF18" s="627"/>
      <c r="AG18" s="627"/>
      <c r="AH18" s="627"/>
      <c r="AI18" s="627"/>
      <c r="AJ18" s="627"/>
      <c r="AK18" s="627"/>
      <c r="AL18" s="628">
        <v>0.1</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252</v>
      </c>
      <c r="BH18" s="624"/>
      <c r="BI18" s="624"/>
      <c r="BJ18" s="624"/>
      <c r="BK18" s="624"/>
      <c r="BL18" s="624"/>
      <c r="BM18" s="624"/>
      <c r="BN18" s="625"/>
      <c r="BO18" s="626" t="s">
        <v>131</v>
      </c>
      <c r="BP18" s="626"/>
      <c r="BQ18" s="626"/>
      <c r="BR18" s="626"/>
      <c r="BS18" s="627" t="s">
        <v>252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252</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2340</v>
      </c>
      <c r="S19" s="624"/>
      <c r="T19" s="624"/>
      <c r="U19" s="624"/>
      <c r="V19" s="624"/>
      <c r="W19" s="624"/>
      <c r="X19" s="624"/>
      <c r="Y19" s="625"/>
      <c r="Z19" s="626">
        <v>0</v>
      </c>
      <c r="AA19" s="626"/>
      <c r="AB19" s="626"/>
      <c r="AC19" s="626"/>
      <c r="AD19" s="627">
        <v>2340</v>
      </c>
      <c r="AE19" s="627"/>
      <c r="AF19" s="627"/>
      <c r="AG19" s="627"/>
      <c r="AH19" s="627"/>
      <c r="AI19" s="627"/>
      <c r="AJ19" s="627"/>
      <c r="AK19" s="627"/>
      <c r="AL19" s="628">
        <v>0.1</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11265</v>
      </c>
      <c r="BH19" s="624"/>
      <c r="BI19" s="624"/>
      <c r="BJ19" s="624"/>
      <c r="BK19" s="624"/>
      <c r="BL19" s="624"/>
      <c r="BM19" s="624"/>
      <c r="BN19" s="625"/>
      <c r="BO19" s="626">
        <v>1.5</v>
      </c>
      <c r="BP19" s="626"/>
      <c r="BQ19" s="626"/>
      <c r="BR19" s="626"/>
      <c r="BS19" s="627" t="s">
        <v>252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252</v>
      </c>
      <c r="DA19" s="626"/>
      <c r="DB19" s="626"/>
      <c r="DC19" s="626"/>
      <c r="DD19" s="632" t="s">
        <v>131</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86</v>
      </c>
      <c r="S20" s="624"/>
      <c r="T20" s="624"/>
      <c r="U20" s="624"/>
      <c r="V20" s="624"/>
      <c r="W20" s="624"/>
      <c r="X20" s="624"/>
      <c r="Y20" s="625"/>
      <c r="Z20" s="626">
        <v>0</v>
      </c>
      <c r="AA20" s="626"/>
      <c r="AB20" s="626"/>
      <c r="AC20" s="626"/>
      <c r="AD20" s="627">
        <v>86</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11265</v>
      </c>
      <c r="BH20" s="624"/>
      <c r="BI20" s="624"/>
      <c r="BJ20" s="624"/>
      <c r="BK20" s="624"/>
      <c r="BL20" s="624"/>
      <c r="BM20" s="624"/>
      <c r="BN20" s="625"/>
      <c r="BO20" s="626">
        <v>1.5</v>
      </c>
      <c r="BP20" s="626"/>
      <c r="BQ20" s="626"/>
      <c r="BR20" s="626"/>
      <c r="BS20" s="627" t="s">
        <v>252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7889619</v>
      </c>
      <c r="CS20" s="624"/>
      <c r="CT20" s="624"/>
      <c r="CU20" s="624"/>
      <c r="CV20" s="624"/>
      <c r="CW20" s="624"/>
      <c r="CX20" s="624"/>
      <c r="CY20" s="625"/>
      <c r="CZ20" s="626">
        <v>100</v>
      </c>
      <c r="DA20" s="626"/>
      <c r="DB20" s="626"/>
      <c r="DC20" s="626"/>
      <c r="DD20" s="632">
        <v>2145413</v>
      </c>
      <c r="DE20" s="624"/>
      <c r="DF20" s="624"/>
      <c r="DG20" s="624"/>
      <c r="DH20" s="624"/>
      <c r="DI20" s="624"/>
      <c r="DJ20" s="624"/>
      <c r="DK20" s="624"/>
      <c r="DL20" s="624"/>
      <c r="DM20" s="624"/>
      <c r="DN20" s="624"/>
      <c r="DO20" s="624"/>
      <c r="DP20" s="625"/>
      <c r="DQ20" s="632">
        <v>4125604</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2896685</v>
      </c>
      <c r="S21" s="624"/>
      <c r="T21" s="624"/>
      <c r="U21" s="624"/>
      <c r="V21" s="624"/>
      <c r="W21" s="624"/>
      <c r="X21" s="624"/>
      <c r="Y21" s="625"/>
      <c r="Z21" s="626">
        <v>36.200000000000003</v>
      </c>
      <c r="AA21" s="626"/>
      <c r="AB21" s="626"/>
      <c r="AC21" s="626"/>
      <c r="AD21" s="627">
        <v>2617873</v>
      </c>
      <c r="AE21" s="627"/>
      <c r="AF21" s="627"/>
      <c r="AG21" s="627"/>
      <c r="AH21" s="627"/>
      <c r="AI21" s="627"/>
      <c r="AJ21" s="627"/>
      <c r="AK21" s="627"/>
      <c r="AL21" s="628">
        <v>72.8</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11265</v>
      </c>
      <c r="BH21" s="624"/>
      <c r="BI21" s="624"/>
      <c r="BJ21" s="624"/>
      <c r="BK21" s="624"/>
      <c r="BL21" s="624"/>
      <c r="BM21" s="624"/>
      <c r="BN21" s="625"/>
      <c r="BO21" s="626">
        <v>1.5</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2617873</v>
      </c>
      <c r="S22" s="624"/>
      <c r="T22" s="624"/>
      <c r="U22" s="624"/>
      <c r="V22" s="624"/>
      <c r="W22" s="624"/>
      <c r="X22" s="624"/>
      <c r="Y22" s="625"/>
      <c r="Z22" s="626">
        <v>32.700000000000003</v>
      </c>
      <c r="AA22" s="626"/>
      <c r="AB22" s="626"/>
      <c r="AC22" s="626"/>
      <c r="AD22" s="627">
        <v>2617873</v>
      </c>
      <c r="AE22" s="627"/>
      <c r="AF22" s="627"/>
      <c r="AG22" s="627"/>
      <c r="AH22" s="627"/>
      <c r="AI22" s="627"/>
      <c r="AJ22" s="627"/>
      <c r="AK22" s="627"/>
      <c r="AL22" s="628">
        <v>72.8</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252</v>
      </c>
      <c r="BP22" s="626"/>
      <c r="BQ22" s="626"/>
      <c r="BR22" s="626"/>
      <c r="BS22" s="627" t="s">
        <v>182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278812</v>
      </c>
      <c r="S23" s="624"/>
      <c r="T23" s="624"/>
      <c r="U23" s="624"/>
      <c r="V23" s="624"/>
      <c r="W23" s="624"/>
      <c r="X23" s="624"/>
      <c r="Y23" s="625"/>
      <c r="Z23" s="626">
        <v>3.5</v>
      </c>
      <c r="AA23" s="626"/>
      <c r="AB23" s="626"/>
      <c r="AC23" s="626"/>
      <c r="AD23" s="627" t="s">
        <v>252</v>
      </c>
      <c r="AE23" s="627"/>
      <c r="AF23" s="627"/>
      <c r="AG23" s="627"/>
      <c r="AH23" s="627"/>
      <c r="AI23" s="627"/>
      <c r="AJ23" s="627"/>
      <c r="AK23" s="627"/>
      <c r="AL23" s="628" t="s">
        <v>131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252</v>
      </c>
      <c r="BP23" s="626"/>
      <c r="BQ23" s="626"/>
      <c r="BR23" s="626"/>
      <c r="BS23" s="627" t="s">
        <v>252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252</v>
      </c>
      <c r="S24" s="624"/>
      <c r="T24" s="624"/>
      <c r="U24" s="624"/>
      <c r="V24" s="624"/>
      <c r="W24" s="624"/>
      <c r="X24" s="624"/>
      <c r="Y24" s="625"/>
      <c r="Z24" s="626" t="s">
        <v>131</v>
      </c>
      <c r="AA24" s="626"/>
      <c r="AB24" s="626"/>
      <c r="AC24" s="626"/>
      <c r="AD24" s="627" t="s">
        <v>252</v>
      </c>
      <c r="AE24" s="627"/>
      <c r="AF24" s="627"/>
      <c r="AG24" s="627"/>
      <c r="AH24" s="627"/>
      <c r="AI24" s="627"/>
      <c r="AJ24" s="627"/>
      <c r="AK24" s="627"/>
      <c r="AL24" s="628" t="s">
        <v>131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252</v>
      </c>
      <c r="BP24" s="626"/>
      <c r="BQ24" s="626"/>
      <c r="BR24" s="626"/>
      <c r="BS24" s="627" t="s">
        <v>252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2298264</v>
      </c>
      <c r="CS24" s="613"/>
      <c r="CT24" s="613"/>
      <c r="CU24" s="613"/>
      <c r="CV24" s="613"/>
      <c r="CW24" s="613"/>
      <c r="CX24" s="613"/>
      <c r="CY24" s="614"/>
      <c r="CZ24" s="617">
        <v>29.1</v>
      </c>
      <c r="DA24" s="618"/>
      <c r="DB24" s="618"/>
      <c r="DC24" s="634"/>
      <c r="DD24" s="653">
        <v>1772446</v>
      </c>
      <c r="DE24" s="613"/>
      <c r="DF24" s="613"/>
      <c r="DG24" s="613"/>
      <c r="DH24" s="613"/>
      <c r="DI24" s="613"/>
      <c r="DJ24" s="613"/>
      <c r="DK24" s="614"/>
      <c r="DL24" s="653">
        <v>1713270</v>
      </c>
      <c r="DM24" s="613"/>
      <c r="DN24" s="613"/>
      <c r="DO24" s="613"/>
      <c r="DP24" s="613"/>
      <c r="DQ24" s="613"/>
      <c r="DR24" s="613"/>
      <c r="DS24" s="613"/>
      <c r="DT24" s="613"/>
      <c r="DU24" s="613"/>
      <c r="DV24" s="614"/>
      <c r="DW24" s="617">
        <v>47.2</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3870774</v>
      </c>
      <c r="S25" s="624"/>
      <c r="T25" s="624"/>
      <c r="U25" s="624"/>
      <c r="V25" s="624"/>
      <c r="W25" s="624"/>
      <c r="X25" s="624"/>
      <c r="Y25" s="625"/>
      <c r="Z25" s="626">
        <v>48.4</v>
      </c>
      <c r="AA25" s="626"/>
      <c r="AB25" s="626"/>
      <c r="AC25" s="626"/>
      <c r="AD25" s="627">
        <v>3591962</v>
      </c>
      <c r="AE25" s="627"/>
      <c r="AF25" s="627"/>
      <c r="AG25" s="627"/>
      <c r="AH25" s="627"/>
      <c r="AI25" s="627"/>
      <c r="AJ25" s="627"/>
      <c r="AK25" s="627"/>
      <c r="AL25" s="628">
        <v>99.8</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252</v>
      </c>
      <c r="BH25" s="624"/>
      <c r="BI25" s="624"/>
      <c r="BJ25" s="624"/>
      <c r="BK25" s="624"/>
      <c r="BL25" s="624"/>
      <c r="BM25" s="624"/>
      <c r="BN25" s="625"/>
      <c r="BO25" s="626" t="s">
        <v>131</v>
      </c>
      <c r="BP25" s="626"/>
      <c r="BQ25" s="626"/>
      <c r="BR25" s="626"/>
      <c r="BS25" s="627" t="s">
        <v>252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1067979</v>
      </c>
      <c r="CS25" s="654"/>
      <c r="CT25" s="654"/>
      <c r="CU25" s="654"/>
      <c r="CV25" s="654"/>
      <c r="CW25" s="654"/>
      <c r="CX25" s="654"/>
      <c r="CY25" s="655"/>
      <c r="CZ25" s="628">
        <v>13.5</v>
      </c>
      <c r="DA25" s="656"/>
      <c r="DB25" s="656"/>
      <c r="DC25" s="658"/>
      <c r="DD25" s="632">
        <v>932269</v>
      </c>
      <c r="DE25" s="654"/>
      <c r="DF25" s="654"/>
      <c r="DG25" s="654"/>
      <c r="DH25" s="654"/>
      <c r="DI25" s="654"/>
      <c r="DJ25" s="654"/>
      <c r="DK25" s="655"/>
      <c r="DL25" s="632">
        <v>924378</v>
      </c>
      <c r="DM25" s="654"/>
      <c r="DN25" s="654"/>
      <c r="DO25" s="654"/>
      <c r="DP25" s="654"/>
      <c r="DQ25" s="654"/>
      <c r="DR25" s="654"/>
      <c r="DS25" s="654"/>
      <c r="DT25" s="654"/>
      <c r="DU25" s="654"/>
      <c r="DV25" s="655"/>
      <c r="DW25" s="628">
        <v>25.5</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829</v>
      </c>
      <c r="S26" s="624"/>
      <c r="T26" s="624"/>
      <c r="U26" s="624"/>
      <c r="V26" s="624"/>
      <c r="W26" s="624"/>
      <c r="X26" s="624"/>
      <c r="Y26" s="625"/>
      <c r="Z26" s="626">
        <v>0</v>
      </c>
      <c r="AA26" s="626"/>
      <c r="AB26" s="626"/>
      <c r="AC26" s="626"/>
      <c r="AD26" s="627">
        <v>829</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252</v>
      </c>
      <c r="BP26" s="626"/>
      <c r="BQ26" s="626"/>
      <c r="BR26" s="626"/>
      <c r="BS26" s="627" t="s">
        <v>252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772786</v>
      </c>
      <c r="CS26" s="624"/>
      <c r="CT26" s="624"/>
      <c r="CU26" s="624"/>
      <c r="CV26" s="624"/>
      <c r="CW26" s="624"/>
      <c r="CX26" s="624"/>
      <c r="CY26" s="625"/>
      <c r="CZ26" s="628">
        <v>9.8000000000000007</v>
      </c>
      <c r="DA26" s="656"/>
      <c r="DB26" s="656"/>
      <c r="DC26" s="658"/>
      <c r="DD26" s="632">
        <v>668677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866</v>
      </c>
      <c r="S27" s="624"/>
      <c r="T27" s="624"/>
      <c r="U27" s="624"/>
      <c r="V27" s="624"/>
      <c r="W27" s="624"/>
      <c r="X27" s="624"/>
      <c r="Y27" s="625"/>
      <c r="Z27" s="626">
        <v>0</v>
      </c>
      <c r="AA27" s="626"/>
      <c r="AB27" s="626"/>
      <c r="AC27" s="626"/>
      <c r="AD27" s="627" t="s">
        <v>131</v>
      </c>
      <c r="AE27" s="627"/>
      <c r="AF27" s="627"/>
      <c r="AG27" s="627"/>
      <c r="AH27" s="627"/>
      <c r="AI27" s="627"/>
      <c r="AJ27" s="627"/>
      <c r="AK27" s="627"/>
      <c r="AL27" s="628" t="s">
        <v>131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728367</v>
      </c>
      <c r="BH27" s="624"/>
      <c r="BI27" s="624"/>
      <c r="BJ27" s="624"/>
      <c r="BK27" s="624"/>
      <c r="BL27" s="624"/>
      <c r="BM27" s="624"/>
      <c r="BN27" s="625"/>
      <c r="BO27" s="626">
        <v>100</v>
      </c>
      <c r="BP27" s="626"/>
      <c r="BQ27" s="626"/>
      <c r="BR27" s="626"/>
      <c r="BS27" s="627">
        <v>9345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490482</v>
      </c>
      <c r="CS27" s="654"/>
      <c r="CT27" s="654"/>
      <c r="CU27" s="654"/>
      <c r="CV27" s="654"/>
      <c r="CW27" s="654"/>
      <c r="CX27" s="654"/>
      <c r="CY27" s="655"/>
      <c r="CZ27" s="628">
        <v>6.2</v>
      </c>
      <c r="DA27" s="656"/>
      <c r="DB27" s="656"/>
      <c r="DC27" s="658"/>
      <c r="DD27" s="632">
        <v>154009</v>
      </c>
      <c r="DE27" s="654"/>
      <c r="DF27" s="654"/>
      <c r="DG27" s="654"/>
      <c r="DH27" s="654"/>
      <c r="DI27" s="654"/>
      <c r="DJ27" s="654"/>
      <c r="DK27" s="655"/>
      <c r="DL27" s="632">
        <v>102724</v>
      </c>
      <c r="DM27" s="654"/>
      <c r="DN27" s="654"/>
      <c r="DO27" s="654"/>
      <c r="DP27" s="654"/>
      <c r="DQ27" s="654"/>
      <c r="DR27" s="654"/>
      <c r="DS27" s="654"/>
      <c r="DT27" s="654"/>
      <c r="DU27" s="654"/>
      <c r="DV27" s="655"/>
      <c r="DW27" s="628">
        <v>2.8</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99943</v>
      </c>
      <c r="S28" s="624"/>
      <c r="T28" s="624"/>
      <c r="U28" s="624"/>
      <c r="V28" s="624"/>
      <c r="W28" s="624"/>
      <c r="X28" s="624"/>
      <c r="Y28" s="625"/>
      <c r="Z28" s="626">
        <v>1.3</v>
      </c>
      <c r="AA28" s="626"/>
      <c r="AB28" s="626"/>
      <c r="AC28" s="626"/>
      <c r="AD28" s="627" t="s">
        <v>252</v>
      </c>
      <c r="AE28" s="627"/>
      <c r="AF28" s="627"/>
      <c r="AG28" s="627"/>
      <c r="AH28" s="627"/>
      <c r="AI28" s="627"/>
      <c r="AJ28" s="627"/>
      <c r="AK28" s="627"/>
      <c r="AL28" s="628" t="s">
        <v>252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739803</v>
      </c>
      <c r="CS28" s="624"/>
      <c r="CT28" s="624"/>
      <c r="CU28" s="624"/>
      <c r="CV28" s="624"/>
      <c r="CW28" s="624"/>
      <c r="CX28" s="624"/>
      <c r="CY28" s="625"/>
      <c r="CZ28" s="628">
        <v>9.4</v>
      </c>
      <c r="DA28" s="656"/>
      <c r="DB28" s="656"/>
      <c r="DC28" s="658"/>
      <c r="DD28" s="632">
        <v>686168</v>
      </c>
      <c r="DE28" s="624"/>
      <c r="DF28" s="624"/>
      <c r="DG28" s="624"/>
      <c r="DH28" s="624"/>
      <c r="DI28" s="624"/>
      <c r="DJ28" s="624"/>
      <c r="DK28" s="625"/>
      <c r="DL28" s="632">
        <v>686168</v>
      </c>
      <c r="DM28" s="624"/>
      <c r="DN28" s="624"/>
      <c r="DO28" s="624"/>
      <c r="DP28" s="624"/>
      <c r="DQ28" s="624"/>
      <c r="DR28" s="624"/>
      <c r="DS28" s="624"/>
      <c r="DT28" s="624"/>
      <c r="DU28" s="624"/>
      <c r="DV28" s="625"/>
      <c r="DW28" s="628">
        <v>18.899999999999999</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24134</v>
      </c>
      <c r="S29" s="624"/>
      <c r="T29" s="624"/>
      <c r="U29" s="624"/>
      <c r="V29" s="624"/>
      <c r="W29" s="624"/>
      <c r="X29" s="624"/>
      <c r="Y29" s="625"/>
      <c r="Z29" s="626">
        <v>0.3</v>
      </c>
      <c r="AA29" s="626"/>
      <c r="AB29" s="626"/>
      <c r="AC29" s="626"/>
      <c r="AD29" s="627" t="s">
        <v>182</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739794</v>
      </c>
      <c r="CS29" s="654"/>
      <c r="CT29" s="654"/>
      <c r="CU29" s="654"/>
      <c r="CV29" s="654"/>
      <c r="CW29" s="654"/>
      <c r="CX29" s="654"/>
      <c r="CY29" s="655"/>
      <c r="CZ29" s="628">
        <v>9.4</v>
      </c>
      <c r="DA29" s="656"/>
      <c r="DB29" s="656"/>
      <c r="DC29" s="658"/>
      <c r="DD29" s="632">
        <v>686159</v>
      </c>
      <c r="DE29" s="654"/>
      <c r="DF29" s="654"/>
      <c r="DG29" s="654"/>
      <c r="DH29" s="654"/>
      <c r="DI29" s="654"/>
      <c r="DJ29" s="654"/>
      <c r="DK29" s="655"/>
      <c r="DL29" s="632">
        <v>686159</v>
      </c>
      <c r="DM29" s="654"/>
      <c r="DN29" s="654"/>
      <c r="DO29" s="654"/>
      <c r="DP29" s="654"/>
      <c r="DQ29" s="654"/>
      <c r="DR29" s="654"/>
      <c r="DS29" s="654"/>
      <c r="DT29" s="654"/>
      <c r="DU29" s="654"/>
      <c r="DV29" s="655"/>
      <c r="DW29" s="628">
        <v>18.899999999999999</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855071</v>
      </c>
      <c r="S30" s="624"/>
      <c r="T30" s="624"/>
      <c r="U30" s="624"/>
      <c r="V30" s="624"/>
      <c r="W30" s="624"/>
      <c r="X30" s="624"/>
      <c r="Y30" s="625"/>
      <c r="Z30" s="626">
        <v>10.7</v>
      </c>
      <c r="AA30" s="626"/>
      <c r="AB30" s="626"/>
      <c r="AC30" s="626"/>
      <c r="AD30" s="627" t="s">
        <v>252</v>
      </c>
      <c r="AE30" s="627"/>
      <c r="AF30" s="627"/>
      <c r="AG30" s="627"/>
      <c r="AH30" s="627"/>
      <c r="AI30" s="627"/>
      <c r="AJ30" s="627"/>
      <c r="AK30" s="627"/>
      <c r="AL30" s="628" t="s">
        <v>252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722666</v>
      </c>
      <c r="CS30" s="624"/>
      <c r="CT30" s="624"/>
      <c r="CU30" s="624"/>
      <c r="CV30" s="624"/>
      <c r="CW30" s="624"/>
      <c r="CX30" s="624"/>
      <c r="CY30" s="625"/>
      <c r="CZ30" s="628">
        <v>9.1999999999999993</v>
      </c>
      <c r="DA30" s="656"/>
      <c r="DB30" s="656"/>
      <c r="DC30" s="658"/>
      <c r="DD30" s="632">
        <v>674101</v>
      </c>
      <c r="DE30" s="624"/>
      <c r="DF30" s="624"/>
      <c r="DG30" s="624"/>
      <c r="DH30" s="624"/>
      <c r="DI30" s="624"/>
      <c r="DJ30" s="624"/>
      <c r="DK30" s="625"/>
      <c r="DL30" s="632">
        <v>674101</v>
      </c>
      <c r="DM30" s="624"/>
      <c r="DN30" s="624"/>
      <c r="DO30" s="624"/>
      <c r="DP30" s="624"/>
      <c r="DQ30" s="624"/>
      <c r="DR30" s="624"/>
      <c r="DS30" s="624"/>
      <c r="DT30" s="624"/>
      <c r="DU30" s="624"/>
      <c r="DV30" s="625"/>
      <c r="DW30" s="628">
        <v>18.600000000000001</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252</v>
      </c>
      <c r="S31" s="624"/>
      <c r="T31" s="624"/>
      <c r="U31" s="624"/>
      <c r="V31" s="624"/>
      <c r="W31" s="624"/>
      <c r="X31" s="624"/>
      <c r="Y31" s="625"/>
      <c r="Z31" s="626" t="s">
        <v>182</v>
      </c>
      <c r="AA31" s="626"/>
      <c r="AB31" s="626"/>
      <c r="AC31" s="626"/>
      <c r="AD31" s="627" t="s">
        <v>182</v>
      </c>
      <c r="AE31" s="627"/>
      <c r="AF31" s="627"/>
      <c r="AG31" s="627"/>
      <c r="AH31" s="627"/>
      <c r="AI31" s="627"/>
      <c r="AJ31" s="627"/>
      <c r="AK31" s="627"/>
      <c r="AL31" s="628" t="s">
        <v>131</v>
      </c>
      <c r="AM31" s="629"/>
      <c r="AN31" s="629"/>
      <c r="AO31" s="630"/>
      <c r="AP31" s="667" t="s">
        <v>319</v>
      </c>
      <c r="AQ31" s="668"/>
      <c r="AR31" s="668"/>
      <c r="AS31" s="668"/>
      <c r="AT31" s="673" t="s">
        <v>320</v>
      </c>
      <c r="AU31" s="218"/>
      <c r="AV31" s="218"/>
      <c r="AW31" s="218"/>
      <c r="AX31" s="609" t="s">
        <v>193</v>
      </c>
      <c r="AY31" s="610"/>
      <c r="AZ31" s="610"/>
      <c r="BA31" s="610"/>
      <c r="BB31" s="610"/>
      <c r="BC31" s="610"/>
      <c r="BD31" s="610"/>
      <c r="BE31" s="610"/>
      <c r="BF31" s="611"/>
      <c r="BG31" s="676">
        <v>99.5</v>
      </c>
      <c r="BH31" s="677"/>
      <c r="BI31" s="677"/>
      <c r="BJ31" s="677"/>
      <c r="BK31" s="677"/>
      <c r="BL31" s="677"/>
      <c r="BM31" s="618">
        <v>95.4</v>
      </c>
      <c r="BN31" s="677"/>
      <c r="BO31" s="677"/>
      <c r="BP31" s="677"/>
      <c r="BQ31" s="678"/>
      <c r="BR31" s="676">
        <v>99.4</v>
      </c>
      <c r="BS31" s="677"/>
      <c r="BT31" s="677"/>
      <c r="BU31" s="677"/>
      <c r="BV31" s="677"/>
      <c r="BW31" s="677"/>
      <c r="BX31" s="618">
        <v>94.6</v>
      </c>
      <c r="BY31" s="677"/>
      <c r="BZ31" s="677"/>
      <c r="CA31" s="677"/>
      <c r="CB31" s="678"/>
      <c r="CD31" s="663"/>
      <c r="CE31" s="664"/>
      <c r="CF31" s="620" t="s">
        <v>321</v>
      </c>
      <c r="CG31" s="621"/>
      <c r="CH31" s="621"/>
      <c r="CI31" s="621"/>
      <c r="CJ31" s="621"/>
      <c r="CK31" s="621"/>
      <c r="CL31" s="621"/>
      <c r="CM31" s="621"/>
      <c r="CN31" s="621"/>
      <c r="CO31" s="621"/>
      <c r="CP31" s="621"/>
      <c r="CQ31" s="622"/>
      <c r="CR31" s="623">
        <v>17128</v>
      </c>
      <c r="CS31" s="654"/>
      <c r="CT31" s="654"/>
      <c r="CU31" s="654"/>
      <c r="CV31" s="654"/>
      <c r="CW31" s="654"/>
      <c r="CX31" s="654"/>
      <c r="CY31" s="655"/>
      <c r="CZ31" s="628">
        <v>0.2</v>
      </c>
      <c r="DA31" s="656"/>
      <c r="DB31" s="656"/>
      <c r="DC31" s="658"/>
      <c r="DD31" s="632">
        <v>12058</v>
      </c>
      <c r="DE31" s="654"/>
      <c r="DF31" s="654"/>
      <c r="DG31" s="654"/>
      <c r="DH31" s="654"/>
      <c r="DI31" s="654"/>
      <c r="DJ31" s="654"/>
      <c r="DK31" s="655"/>
      <c r="DL31" s="632">
        <v>12058</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1793517</v>
      </c>
      <c r="S32" s="624"/>
      <c r="T32" s="624"/>
      <c r="U32" s="624"/>
      <c r="V32" s="624"/>
      <c r="W32" s="624"/>
      <c r="X32" s="624"/>
      <c r="Y32" s="625"/>
      <c r="Z32" s="626">
        <v>22.4</v>
      </c>
      <c r="AA32" s="626"/>
      <c r="AB32" s="626"/>
      <c r="AC32" s="626"/>
      <c r="AD32" s="627" t="s">
        <v>252</v>
      </c>
      <c r="AE32" s="627"/>
      <c r="AF32" s="627"/>
      <c r="AG32" s="627"/>
      <c r="AH32" s="627"/>
      <c r="AI32" s="627"/>
      <c r="AJ32" s="627"/>
      <c r="AK32" s="627"/>
      <c r="AL32" s="628" t="s">
        <v>182</v>
      </c>
      <c r="AM32" s="629"/>
      <c r="AN32" s="629"/>
      <c r="AO32" s="630"/>
      <c r="AP32" s="669"/>
      <c r="AQ32" s="670"/>
      <c r="AR32" s="670"/>
      <c r="AS32" s="670"/>
      <c r="AT32" s="674"/>
      <c r="AU32" s="214" t="s">
        <v>323</v>
      </c>
      <c r="AX32" s="620" t="s">
        <v>324</v>
      </c>
      <c r="AY32" s="621"/>
      <c r="AZ32" s="621"/>
      <c r="BA32" s="621"/>
      <c r="BB32" s="621"/>
      <c r="BC32" s="621"/>
      <c r="BD32" s="621"/>
      <c r="BE32" s="621"/>
      <c r="BF32" s="622"/>
      <c r="BG32" s="679">
        <v>99.5</v>
      </c>
      <c r="BH32" s="654"/>
      <c r="BI32" s="654"/>
      <c r="BJ32" s="654"/>
      <c r="BK32" s="654"/>
      <c r="BL32" s="654"/>
      <c r="BM32" s="629">
        <v>97.5</v>
      </c>
      <c r="BN32" s="654"/>
      <c r="BO32" s="654"/>
      <c r="BP32" s="654"/>
      <c r="BQ32" s="680"/>
      <c r="BR32" s="679">
        <v>99.4</v>
      </c>
      <c r="BS32" s="654"/>
      <c r="BT32" s="654"/>
      <c r="BU32" s="654"/>
      <c r="BV32" s="654"/>
      <c r="BW32" s="654"/>
      <c r="BX32" s="629">
        <v>96.8</v>
      </c>
      <c r="BY32" s="654"/>
      <c r="BZ32" s="654"/>
      <c r="CA32" s="654"/>
      <c r="CB32" s="680"/>
      <c r="CD32" s="665"/>
      <c r="CE32" s="666"/>
      <c r="CF32" s="620" t="s">
        <v>325</v>
      </c>
      <c r="CG32" s="621"/>
      <c r="CH32" s="621"/>
      <c r="CI32" s="621"/>
      <c r="CJ32" s="621"/>
      <c r="CK32" s="621"/>
      <c r="CL32" s="621"/>
      <c r="CM32" s="621"/>
      <c r="CN32" s="621"/>
      <c r="CO32" s="621"/>
      <c r="CP32" s="621"/>
      <c r="CQ32" s="622"/>
      <c r="CR32" s="623">
        <v>9</v>
      </c>
      <c r="CS32" s="624"/>
      <c r="CT32" s="624"/>
      <c r="CU32" s="624"/>
      <c r="CV32" s="624"/>
      <c r="CW32" s="624"/>
      <c r="CX32" s="624"/>
      <c r="CY32" s="625"/>
      <c r="CZ32" s="628">
        <v>0</v>
      </c>
      <c r="DA32" s="656"/>
      <c r="DB32" s="656"/>
      <c r="DC32" s="658"/>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84594</v>
      </c>
      <c r="S33" s="624"/>
      <c r="T33" s="624"/>
      <c r="U33" s="624"/>
      <c r="V33" s="624"/>
      <c r="W33" s="624"/>
      <c r="X33" s="624"/>
      <c r="Y33" s="625"/>
      <c r="Z33" s="626">
        <v>1.1000000000000001</v>
      </c>
      <c r="AA33" s="626"/>
      <c r="AB33" s="626"/>
      <c r="AC33" s="626"/>
      <c r="AD33" s="627">
        <v>3873</v>
      </c>
      <c r="AE33" s="627"/>
      <c r="AF33" s="627"/>
      <c r="AG33" s="627"/>
      <c r="AH33" s="627"/>
      <c r="AI33" s="627"/>
      <c r="AJ33" s="627"/>
      <c r="AK33" s="627"/>
      <c r="AL33" s="628">
        <v>0.1</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99.5</v>
      </c>
      <c r="BH33" s="682"/>
      <c r="BI33" s="682"/>
      <c r="BJ33" s="682"/>
      <c r="BK33" s="682"/>
      <c r="BL33" s="682"/>
      <c r="BM33" s="683">
        <v>92.4</v>
      </c>
      <c r="BN33" s="682"/>
      <c r="BO33" s="682"/>
      <c r="BP33" s="682"/>
      <c r="BQ33" s="684"/>
      <c r="BR33" s="681">
        <v>99.5</v>
      </c>
      <c r="BS33" s="682"/>
      <c r="BT33" s="682"/>
      <c r="BU33" s="682"/>
      <c r="BV33" s="682"/>
      <c r="BW33" s="682"/>
      <c r="BX33" s="683">
        <v>91.1</v>
      </c>
      <c r="BY33" s="682"/>
      <c r="BZ33" s="682"/>
      <c r="CA33" s="682"/>
      <c r="CB33" s="684"/>
      <c r="CD33" s="620" t="s">
        <v>328</v>
      </c>
      <c r="CE33" s="621"/>
      <c r="CF33" s="621"/>
      <c r="CG33" s="621"/>
      <c r="CH33" s="621"/>
      <c r="CI33" s="621"/>
      <c r="CJ33" s="621"/>
      <c r="CK33" s="621"/>
      <c r="CL33" s="621"/>
      <c r="CM33" s="621"/>
      <c r="CN33" s="621"/>
      <c r="CO33" s="621"/>
      <c r="CP33" s="621"/>
      <c r="CQ33" s="622"/>
      <c r="CR33" s="623">
        <v>3244819</v>
      </c>
      <c r="CS33" s="654"/>
      <c r="CT33" s="654"/>
      <c r="CU33" s="654"/>
      <c r="CV33" s="654"/>
      <c r="CW33" s="654"/>
      <c r="CX33" s="654"/>
      <c r="CY33" s="655"/>
      <c r="CZ33" s="628">
        <v>41.1</v>
      </c>
      <c r="DA33" s="656"/>
      <c r="DB33" s="656"/>
      <c r="DC33" s="658"/>
      <c r="DD33" s="632">
        <v>2111285</v>
      </c>
      <c r="DE33" s="654"/>
      <c r="DF33" s="654"/>
      <c r="DG33" s="654"/>
      <c r="DH33" s="654"/>
      <c r="DI33" s="654"/>
      <c r="DJ33" s="654"/>
      <c r="DK33" s="655"/>
      <c r="DL33" s="632">
        <v>1362967</v>
      </c>
      <c r="DM33" s="654"/>
      <c r="DN33" s="654"/>
      <c r="DO33" s="654"/>
      <c r="DP33" s="654"/>
      <c r="DQ33" s="654"/>
      <c r="DR33" s="654"/>
      <c r="DS33" s="654"/>
      <c r="DT33" s="654"/>
      <c r="DU33" s="654"/>
      <c r="DV33" s="655"/>
      <c r="DW33" s="628">
        <v>37.6</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370806</v>
      </c>
      <c r="S34" s="624"/>
      <c r="T34" s="624"/>
      <c r="U34" s="624"/>
      <c r="V34" s="624"/>
      <c r="W34" s="624"/>
      <c r="X34" s="624"/>
      <c r="Y34" s="625"/>
      <c r="Z34" s="626">
        <v>4.5999999999999996</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1124136</v>
      </c>
      <c r="CS34" s="624"/>
      <c r="CT34" s="624"/>
      <c r="CU34" s="624"/>
      <c r="CV34" s="624"/>
      <c r="CW34" s="624"/>
      <c r="CX34" s="624"/>
      <c r="CY34" s="625"/>
      <c r="CZ34" s="628">
        <v>14.2</v>
      </c>
      <c r="DA34" s="656"/>
      <c r="DB34" s="656"/>
      <c r="DC34" s="658"/>
      <c r="DD34" s="632">
        <v>736038</v>
      </c>
      <c r="DE34" s="624"/>
      <c r="DF34" s="624"/>
      <c r="DG34" s="624"/>
      <c r="DH34" s="624"/>
      <c r="DI34" s="624"/>
      <c r="DJ34" s="624"/>
      <c r="DK34" s="625"/>
      <c r="DL34" s="632">
        <v>483707</v>
      </c>
      <c r="DM34" s="624"/>
      <c r="DN34" s="624"/>
      <c r="DO34" s="624"/>
      <c r="DP34" s="624"/>
      <c r="DQ34" s="624"/>
      <c r="DR34" s="624"/>
      <c r="DS34" s="624"/>
      <c r="DT34" s="624"/>
      <c r="DU34" s="624"/>
      <c r="DV34" s="625"/>
      <c r="DW34" s="628">
        <v>13.3</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219829</v>
      </c>
      <c r="S35" s="624"/>
      <c r="T35" s="624"/>
      <c r="U35" s="624"/>
      <c r="V35" s="624"/>
      <c r="W35" s="624"/>
      <c r="X35" s="624"/>
      <c r="Y35" s="625"/>
      <c r="Z35" s="626">
        <v>2.7</v>
      </c>
      <c r="AA35" s="626"/>
      <c r="AB35" s="626"/>
      <c r="AC35" s="626"/>
      <c r="AD35" s="627" t="s">
        <v>252</v>
      </c>
      <c r="AE35" s="627"/>
      <c r="AF35" s="627"/>
      <c r="AG35" s="627"/>
      <c r="AH35" s="627"/>
      <c r="AI35" s="627"/>
      <c r="AJ35" s="627"/>
      <c r="AK35" s="627"/>
      <c r="AL35" s="628" t="s">
        <v>252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166816</v>
      </c>
      <c r="CS35" s="654"/>
      <c r="CT35" s="654"/>
      <c r="CU35" s="654"/>
      <c r="CV35" s="654"/>
      <c r="CW35" s="654"/>
      <c r="CX35" s="654"/>
      <c r="CY35" s="655"/>
      <c r="CZ35" s="628">
        <v>2.1</v>
      </c>
      <c r="DA35" s="656"/>
      <c r="DB35" s="656"/>
      <c r="DC35" s="658"/>
      <c r="DD35" s="632">
        <v>123507</v>
      </c>
      <c r="DE35" s="654"/>
      <c r="DF35" s="654"/>
      <c r="DG35" s="654"/>
      <c r="DH35" s="654"/>
      <c r="DI35" s="654"/>
      <c r="DJ35" s="654"/>
      <c r="DK35" s="655"/>
      <c r="DL35" s="632">
        <v>16807</v>
      </c>
      <c r="DM35" s="654"/>
      <c r="DN35" s="654"/>
      <c r="DO35" s="654"/>
      <c r="DP35" s="654"/>
      <c r="DQ35" s="654"/>
      <c r="DR35" s="654"/>
      <c r="DS35" s="654"/>
      <c r="DT35" s="654"/>
      <c r="DU35" s="654"/>
      <c r="DV35" s="655"/>
      <c r="DW35" s="628">
        <v>0.5</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123328</v>
      </c>
      <c r="S36" s="624"/>
      <c r="T36" s="624"/>
      <c r="U36" s="624"/>
      <c r="V36" s="624"/>
      <c r="W36" s="624"/>
      <c r="X36" s="624"/>
      <c r="Y36" s="625"/>
      <c r="Z36" s="626">
        <v>1.5</v>
      </c>
      <c r="AA36" s="626"/>
      <c r="AB36" s="626"/>
      <c r="AC36" s="626"/>
      <c r="AD36" s="627" t="s">
        <v>252</v>
      </c>
      <c r="AE36" s="627"/>
      <c r="AF36" s="627"/>
      <c r="AG36" s="627"/>
      <c r="AH36" s="627"/>
      <c r="AI36" s="627"/>
      <c r="AJ36" s="627"/>
      <c r="AK36" s="627"/>
      <c r="AL36" s="628" t="s">
        <v>131</v>
      </c>
      <c r="AM36" s="629"/>
      <c r="AN36" s="629"/>
      <c r="AO36" s="630"/>
      <c r="AP36" s="222"/>
      <c r="AQ36" s="685" t="s">
        <v>336</v>
      </c>
      <c r="AR36" s="686"/>
      <c r="AS36" s="686"/>
      <c r="AT36" s="686"/>
      <c r="AU36" s="686"/>
      <c r="AV36" s="686"/>
      <c r="AW36" s="686"/>
      <c r="AX36" s="686"/>
      <c r="AY36" s="687"/>
      <c r="AZ36" s="612">
        <v>552281</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3426</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863677</v>
      </c>
      <c r="CS36" s="624"/>
      <c r="CT36" s="624"/>
      <c r="CU36" s="624"/>
      <c r="CV36" s="624"/>
      <c r="CW36" s="624"/>
      <c r="CX36" s="624"/>
      <c r="CY36" s="625"/>
      <c r="CZ36" s="628">
        <v>10.9</v>
      </c>
      <c r="DA36" s="656"/>
      <c r="DB36" s="656"/>
      <c r="DC36" s="658"/>
      <c r="DD36" s="632">
        <v>619705</v>
      </c>
      <c r="DE36" s="624"/>
      <c r="DF36" s="624"/>
      <c r="DG36" s="624"/>
      <c r="DH36" s="624"/>
      <c r="DI36" s="624"/>
      <c r="DJ36" s="624"/>
      <c r="DK36" s="625"/>
      <c r="DL36" s="632">
        <v>483853</v>
      </c>
      <c r="DM36" s="624"/>
      <c r="DN36" s="624"/>
      <c r="DO36" s="624"/>
      <c r="DP36" s="624"/>
      <c r="DQ36" s="624"/>
      <c r="DR36" s="624"/>
      <c r="DS36" s="624"/>
      <c r="DT36" s="624"/>
      <c r="DU36" s="624"/>
      <c r="DV36" s="625"/>
      <c r="DW36" s="628">
        <v>13.3</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171796</v>
      </c>
      <c r="S37" s="624"/>
      <c r="T37" s="624"/>
      <c r="U37" s="624"/>
      <c r="V37" s="624"/>
      <c r="W37" s="624"/>
      <c r="X37" s="624"/>
      <c r="Y37" s="625"/>
      <c r="Z37" s="626">
        <v>2.1</v>
      </c>
      <c r="AA37" s="626"/>
      <c r="AB37" s="626"/>
      <c r="AC37" s="626"/>
      <c r="AD37" s="627">
        <v>1537</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108468</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3426</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447986</v>
      </c>
      <c r="CS37" s="654"/>
      <c r="CT37" s="654"/>
      <c r="CU37" s="654"/>
      <c r="CV37" s="654"/>
      <c r="CW37" s="654"/>
      <c r="CX37" s="654"/>
      <c r="CY37" s="655"/>
      <c r="CZ37" s="628">
        <v>5.7</v>
      </c>
      <c r="DA37" s="656"/>
      <c r="DB37" s="656"/>
      <c r="DC37" s="658"/>
      <c r="DD37" s="632">
        <v>446051</v>
      </c>
      <c r="DE37" s="654"/>
      <c r="DF37" s="654"/>
      <c r="DG37" s="654"/>
      <c r="DH37" s="654"/>
      <c r="DI37" s="654"/>
      <c r="DJ37" s="654"/>
      <c r="DK37" s="655"/>
      <c r="DL37" s="632">
        <v>392228</v>
      </c>
      <c r="DM37" s="654"/>
      <c r="DN37" s="654"/>
      <c r="DO37" s="654"/>
      <c r="DP37" s="654"/>
      <c r="DQ37" s="654"/>
      <c r="DR37" s="654"/>
      <c r="DS37" s="654"/>
      <c r="DT37" s="654"/>
      <c r="DU37" s="654"/>
      <c r="DV37" s="655"/>
      <c r="DW37" s="628">
        <v>10.8</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378472</v>
      </c>
      <c r="S38" s="624"/>
      <c r="T38" s="624"/>
      <c r="U38" s="624"/>
      <c r="V38" s="624"/>
      <c r="W38" s="624"/>
      <c r="X38" s="624"/>
      <c r="Y38" s="625"/>
      <c r="Z38" s="626">
        <v>4.7</v>
      </c>
      <c r="AA38" s="626"/>
      <c r="AB38" s="626"/>
      <c r="AC38" s="626"/>
      <c r="AD38" s="627" t="s">
        <v>252</v>
      </c>
      <c r="AE38" s="627"/>
      <c r="AF38" s="627"/>
      <c r="AG38" s="627"/>
      <c r="AH38" s="627"/>
      <c r="AI38" s="627"/>
      <c r="AJ38" s="627"/>
      <c r="AK38" s="627"/>
      <c r="AL38" s="628" t="s">
        <v>131</v>
      </c>
      <c r="AM38" s="629"/>
      <c r="AN38" s="629"/>
      <c r="AO38" s="630"/>
      <c r="AQ38" s="689" t="s">
        <v>344</v>
      </c>
      <c r="AR38" s="690"/>
      <c r="AS38" s="690"/>
      <c r="AT38" s="690"/>
      <c r="AU38" s="690"/>
      <c r="AV38" s="690"/>
      <c r="AW38" s="690"/>
      <c r="AX38" s="690"/>
      <c r="AY38" s="691"/>
      <c r="AZ38" s="623">
        <v>85143</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889</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552281</v>
      </c>
      <c r="CS38" s="624"/>
      <c r="CT38" s="624"/>
      <c r="CU38" s="624"/>
      <c r="CV38" s="624"/>
      <c r="CW38" s="624"/>
      <c r="CX38" s="624"/>
      <c r="CY38" s="625"/>
      <c r="CZ38" s="628">
        <v>7</v>
      </c>
      <c r="DA38" s="656"/>
      <c r="DB38" s="656"/>
      <c r="DC38" s="658"/>
      <c r="DD38" s="632">
        <v>495430</v>
      </c>
      <c r="DE38" s="624"/>
      <c r="DF38" s="624"/>
      <c r="DG38" s="624"/>
      <c r="DH38" s="624"/>
      <c r="DI38" s="624"/>
      <c r="DJ38" s="624"/>
      <c r="DK38" s="625"/>
      <c r="DL38" s="632">
        <v>378600</v>
      </c>
      <c r="DM38" s="624"/>
      <c r="DN38" s="624"/>
      <c r="DO38" s="624"/>
      <c r="DP38" s="624"/>
      <c r="DQ38" s="624"/>
      <c r="DR38" s="624"/>
      <c r="DS38" s="624"/>
      <c r="DT38" s="624"/>
      <c r="DU38" s="624"/>
      <c r="DV38" s="625"/>
      <c r="DW38" s="628">
        <v>10.4</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252</v>
      </c>
      <c r="S39" s="624"/>
      <c r="T39" s="624"/>
      <c r="U39" s="624"/>
      <c r="V39" s="624"/>
      <c r="W39" s="624"/>
      <c r="X39" s="624"/>
      <c r="Y39" s="625"/>
      <c r="Z39" s="626" t="s">
        <v>252</v>
      </c>
      <c r="AA39" s="626"/>
      <c r="AB39" s="626"/>
      <c r="AC39" s="626"/>
      <c r="AD39" s="627" t="s">
        <v>252</v>
      </c>
      <c r="AE39" s="627"/>
      <c r="AF39" s="627"/>
      <c r="AG39" s="627"/>
      <c r="AH39" s="627"/>
      <c r="AI39" s="627"/>
      <c r="AJ39" s="627"/>
      <c r="AK39" s="627"/>
      <c r="AL39" s="628" t="s">
        <v>252</v>
      </c>
      <c r="AM39" s="629"/>
      <c r="AN39" s="629"/>
      <c r="AO39" s="630"/>
      <c r="AQ39" s="689" t="s">
        <v>348</v>
      </c>
      <c r="AR39" s="690"/>
      <c r="AS39" s="690"/>
      <c r="AT39" s="690"/>
      <c r="AU39" s="690"/>
      <c r="AV39" s="690"/>
      <c r="AW39" s="690"/>
      <c r="AX39" s="690"/>
      <c r="AY39" s="691"/>
      <c r="AZ39" s="623">
        <v>71829</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1404</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520949</v>
      </c>
      <c r="CS39" s="654"/>
      <c r="CT39" s="654"/>
      <c r="CU39" s="654"/>
      <c r="CV39" s="654"/>
      <c r="CW39" s="654"/>
      <c r="CX39" s="654"/>
      <c r="CY39" s="655"/>
      <c r="CZ39" s="628">
        <v>6.6</v>
      </c>
      <c r="DA39" s="656"/>
      <c r="DB39" s="656"/>
      <c r="DC39" s="658"/>
      <c r="DD39" s="632">
        <v>136536</v>
      </c>
      <c r="DE39" s="654"/>
      <c r="DF39" s="654"/>
      <c r="DG39" s="654"/>
      <c r="DH39" s="654"/>
      <c r="DI39" s="654"/>
      <c r="DJ39" s="654"/>
      <c r="DK39" s="655"/>
      <c r="DL39" s="632" t="s">
        <v>252</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31472</v>
      </c>
      <c r="S40" s="624"/>
      <c r="T40" s="624"/>
      <c r="U40" s="624"/>
      <c r="V40" s="624"/>
      <c r="W40" s="624"/>
      <c r="X40" s="624"/>
      <c r="Y40" s="625"/>
      <c r="Z40" s="626">
        <v>0.4</v>
      </c>
      <c r="AA40" s="626"/>
      <c r="AB40" s="626"/>
      <c r="AC40" s="626"/>
      <c r="AD40" s="627" t="s">
        <v>182</v>
      </c>
      <c r="AE40" s="627"/>
      <c r="AF40" s="627"/>
      <c r="AG40" s="627"/>
      <c r="AH40" s="627"/>
      <c r="AI40" s="627"/>
      <c r="AJ40" s="627"/>
      <c r="AK40" s="627"/>
      <c r="AL40" s="628" t="s">
        <v>182</v>
      </c>
      <c r="AM40" s="629"/>
      <c r="AN40" s="629"/>
      <c r="AO40" s="630"/>
      <c r="AQ40" s="689" t="s">
        <v>352</v>
      </c>
      <c r="AR40" s="690"/>
      <c r="AS40" s="690"/>
      <c r="AT40" s="690"/>
      <c r="AU40" s="690"/>
      <c r="AV40" s="690"/>
      <c r="AW40" s="690"/>
      <c r="AX40" s="690"/>
      <c r="AY40" s="691"/>
      <c r="AZ40" s="623" t="s">
        <v>182</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148</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16960</v>
      </c>
      <c r="CS40" s="624"/>
      <c r="CT40" s="624"/>
      <c r="CU40" s="624"/>
      <c r="CV40" s="624"/>
      <c r="CW40" s="624"/>
      <c r="CX40" s="624"/>
      <c r="CY40" s="625"/>
      <c r="CZ40" s="628">
        <v>0.2</v>
      </c>
      <c r="DA40" s="656"/>
      <c r="DB40" s="656"/>
      <c r="DC40" s="658"/>
      <c r="DD40" s="632">
        <v>69</v>
      </c>
      <c r="DE40" s="624"/>
      <c r="DF40" s="624"/>
      <c r="DG40" s="624"/>
      <c r="DH40" s="624"/>
      <c r="DI40" s="624"/>
      <c r="DJ40" s="624"/>
      <c r="DK40" s="625"/>
      <c r="DL40" s="632" t="s">
        <v>131</v>
      </c>
      <c r="DM40" s="624"/>
      <c r="DN40" s="624"/>
      <c r="DO40" s="624"/>
      <c r="DP40" s="624"/>
      <c r="DQ40" s="624"/>
      <c r="DR40" s="624"/>
      <c r="DS40" s="624"/>
      <c r="DT40" s="624"/>
      <c r="DU40" s="624"/>
      <c r="DV40" s="625"/>
      <c r="DW40" s="628" t="s">
        <v>252</v>
      </c>
      <c r="DX40" s="656"/>
      <c r="DY40" s="656"/>
      <c r="DZ40" s="656"/>
      <c r="EA40" s="656"/>
      <c r="EB40" s="656"/>
      <c r="EC40" s="657"/>
    </row>
    <row r="41" spans="2:133" ht="11.25" customHeight="1" x14ac:dyDescent="0.15">
      <c r="B41" s="644" t="s">
        <v>356</v>
      </c>
      <c r="C41" s="645"/>
      <c r="D41" s="645"/>
      <c r="E41" s="645"/>
      <c r="F41" s="645"/>
      <c r="G41" s="645"/>
      <c r="H41" s="645"/>
      <c r="I41" s="645"/>
      <c r="J41" s="645"/>
      <c r="K41" s="645"/>
      <c r="L41" s="645"/>
      <c r="M41" s="645"/>
      <c r="N41" s="645"/>
      <c r="O41" s="645"/>
      <c r="P41" s="645"/>
      <c r="Q41" s="646"/>
      <c r="R41" s="698">
        <v>7993959</v>
      </c>
      <c r="S41" s="699"/>
      <c r="T41" s="699"/>
      <c r="U41" s="699"/>
      <c r="V41" s="699"/>
      <c r="W41" s="699"/>
      <c r="X41" s="699"/>
      <c r="Y41" s="700"/>
      <c r="Z41" s="701">
        <v>100</v>
      </c>
      <c r="AA41" s="701"/>
      <c r="AB41" s="701"/>
      <c r="AC41" s="701"/>
      <c r="AD41" s="702">
        <v>3598201</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186276</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131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131</v>
      </c>
      <c r="CS41" s="654"/>
      <c r="CT41" s="654"/>
      <c r="CU41" s="654"/>
      <c r="CV41" s="654"/>
      <c r="CW41" s="654"/>
      <c r="CX41" s="654"/>
      <c r="CY41" s="655"/>
      <c r="CZ41" s="628" t="s">
        <v>252</v>
      </c>
      <c r="DA41" s="656"/>
      <c r="DB41" s="656"/>
      <c r="DC41" s="658"/>
      <c r="DD41" s="632" t="s">
        <v>131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100565</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272</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2346536</v>
      </c>
      <c r="CS42" s="654"/>
      <c r="CT42" s="654"/>
      <c r="CU42" s="654"/>
      <c r="CV42" s="654"/>
      <c r="CW42" s="654"/>
      <c r="CX42" s="654"/>
      <c r="CY42" s="655"/>
      <c r="CZ42" s="628">
        <v>29.7</v>
      </c>
      <c r="DA42" s="656"/>
      <c r="DB42" s="656"/>
      <c r="DC42" s="658"/>
      <c r="DD42" s="632">
        <v>241873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34911</v>
      </c>
      <c r="CS43" s="654"/>
      <c r="CT43" s="654"/>
      <c r="CU43" s="654"/>
      <c r="CV43" s="654"/>
      <c r="CW43" s="654"/>
      <c r="CX43" s="654"/>
      <c r="CY43" s="655"/>
      <c r="CZ43" s="628">
        <v>0.4</v>
      </c>
      <c r="DA43" s="656"/>
      <c r="DB43" s="656"/>
      <c r="DC43" s="658"/>
      <c r="DD43" s="632">
        <v>34911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2145413</v>
      </c>
      <c r="CS44" s="624"/>
      <c r="CT44" s="624"/>
      <c r="CU44" s="624"/>
      <c r="CV44" s="624"/>
      <c r="CW44" s="624"/>
      <c r="CX44" s="624"/>
      <c r="CY44" s="625"/>
      <c r="CZ44" s="628">
        <v>27.2</v>
      </c>
      <c r="DA44" s="629"/>
      <c r="DB44" s="629"/>
      <c r="DC44" s="635"/>
      <c r="DD44" s="632">
        <v>126462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1872854</v>
      </c>
      <c r="CS45" s="654"/>
      <c r="CT45" s="654"/>
      <c r="CU45" s="654"/>
      <c r="CV45" s="654"/>
      <c r="CW45" s="654"/>
      <c r="CX45" s="654"/>
      <c r="CY45" s="655"/>
      <c r="CZ45" s="628">
        <v>23.7</v>
      </c>
      <c r="DA45" s="656"/>
      <c r="DB45" s="656"/>
      <c r="DC45" s="658"/>
      <c r="DD45" s="632">
        <v>5307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196356</v>
      </c>
      <c r="CS46" s="624"/>
      <c r="CT46" s="624"/>
      <c r="CU46" s="624"/>
      <c r="CV46" s="624"/>
      <c r="CW46" s="624"/>
      <c r="CX46" s="624"/>
      <c r="CY46" s="625"/>
      <c r="CZ46" s="628">
        <v>2.5</v>
      </c>
      <c r="DA46" s="629"/>
      <c r="DB46" s="629"/>
      <c r="DC46" s="635"/>
      <c r="DD46" s="632">
        <v>68352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201123</v>
      </c>
      <c r="CS47" s="654"/>
      <c r="CT47" s="654"/>
      <c r="CU47" s="654"/>
      <c r="CV47" s="654"/>
      <c r="CW47" s="654"/>
      <c r="CX47" s="654"/>
      <c r="CY47" s="655"/>
      <c r="CZ47" s="628">
        <v>2.5</v>
      </c>
      <c r="DA47" s="656"/>
      <c r="DB47" s="656"/>
      <c r="DC47" s="658"/>
      <c r="DD47" s="632">
        <v>115411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252</v>
      </c>
      <c r="CS48" s="624"/>
      <c r="CT48" s="624"/>
      <c r="CU48" s="624"/>
      <c r="CV48" s="624"/>
      <c r="CW48" s="624"/>
      <c r="CX48" s="624"/>
      <c r="CY48" s="625"/>
      <c r="CZ48" s="628" t="s">
        <v>131</v>
      </c>
      <c r="DA48" s="629"/>
      <c r="DB48" s="629"/>
      <c r="DC48" s="635"/>
      <c r="DD48" s="632" t="s">
        <v>252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7889619</v>
      </c>
      <c r="CS49" s="682"/>
      <c r="CT49" s="682"/>
      <c r="CU49" s="682"/>
      <c r="CV49" s="682"/>
      <c r="CW49" s="682"/>
      <c r="CX49" s="682"/>
      <c r="CY49" s="711"/>
      <c r="CZ49" s="703">
        <v>100</v>
      </c>
      <c r="DA49" s="712"/>
      <c r="DB49" s="712"/>
      <c r="DC49" s="713"/>
      <c r="DD49" s="714">
        <v>4125604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d0QKhf/mJw8ZasMv0jMxOR0/9LocmB4MPMHCG36P7i1u0sdEUpysm4qeaMM9Vh/FmUQqLQi8SCu5bFJ1Mq7g==" saltValue="jr+S2glJstCdQvojj3iY5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7994</v>
      </c>
      <c r="R7" s="764"/>
      <c r="S7" s="764"/>
      <c r="T7" s="764"/>
      <c r="U7" s="764"/>
      <c r="V7" s="764">
        <v>7890</v>
      </c>
      <c r="W7" s="764"/>
      <c r="X7" s="764"/>
      <c r="Y7" s="764"/>
      <c r="Z7" s="764"/>
      <c r="AA7" s="764">
        <v>104</v>
      </c>
      <c r="AB7" s="764"/>
      <c r="AC7" s="764"/>
      <c r="AD7" s="764"/>
      <c r="AE7" s="765"/>
      <c r="AF7" s="766">
        <v>104</v>
      </c>
      <c r="AG7" s="767"/>
      <c r="AH7" s="767"/>
      <c r="AI7" s="767"/>
      <c r="AJ7" s="768"/>
      <c r="AK7" s="769">
        <v>220</v>
      </c>
      <c r="AL7" s="770"/>
      <c r="AM7" s="770"/>
      <c r="AN7" s="770"/>
      <c r="AO7" s="770"/>
      <c r="AP7" s="770">
        <v>5364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41</v>
      </c>
      <c r="CI7" s="744"/>
      <c r="CJ7" s="744"/>
      <c r="CK7" s="744"/>
      <c r="CL7" s="745"/>
      <c r="CM7" s="743">
        <v>452</v>
      </c>
      <c r="CN7" s="744"/>
      <c r="CO7" s="744"/>
      <c r="CP7" s="744"/>
      <c r="CQ7" s="745"/>
      <c r="CR7" s="743">
        <v>49</v>
      </c>
      <c r="CS7" s="744"/>
      <c r="CT7" s="744"/>
      <c r="CU7" s="744"/>
      <c r="CV7" s="745"/>
      <c r="CW7" s="743" t="s">
        <v>510</v>
      </c>
      <c r="CX7" s="744"/>
      <c r="CY7" s="744"/>
      <c r="CZ7" s="744"/>
      <c r="DA7" s="745"/>
      <c r="DB7" s="743" t="s">
        <v>510</v>
      </c>
      <c r="DC7" s="744"/>
      <c r="DD7" s="744"/>
      <c r="DE7" s="744"/>
      <c r="DF7" s="745"/>
      <c r="DG7" s="743" t="s">
        <v>510</v>
      </c>
      <c r="DH7" s="744"/>
      <c r="DI7" s="744"/>
      <c r="DJ7" s="744"/>
      <c r="DK7" s="745"/>
      <c r="DL7" s="743" t="s">
        <v>510</v>
      </c>
      <c r="DM7" s="744"/>
      <c r="DN7" s="744"/>
      <c r="DO7" s="744"/>
      <c r="DP7" s="745"/>
      <c r="DQ7" s="743" t="s">
        <v>510</v>
      </c>
      <c r="DR7" s="744"/>
      <c r="DS7" s="744"/>
      <c r="DT7" s="744"/>
      <c r="DU7" s="745"/>
      <c r="DV7" s="746"/>
      <c r="DW7" s="747"/>
      <c r="DX7" s="747"/>
      <c r="DY7" s="747"/>
      <c r="DZ7" s="748"/>
      <c r="EA7" s="234"/>
    </row>
    <row r="8" spans="1:131" s="235" customFormat="1" ht="26.25" customHeight="1" x14ac:dyDescent="0.15">
      <c r="A8" s="238">
        <v>2</v>
      </c>
      <c r="B8" s="749" t="s">
        <v>396</v>
      </c>
      <c r="C8" s="750"/>
      <c r="D8" s="750"/>
      <c r="E8" s="750"/>
      <c r="F8" s="750"/>
      <c r="G8" s="750"/>
      <c r="H8" s="750"/>
      <c r="I8" s="750"/>
      <c r="J8" s="750"/>
      <c r="K8" s="750"/>
      <c r="L8" s="750"/>
      <c r="M8" s="750"/>
      <c r="N8" s="750"/>
      <c r="O8" s="750"/>
      <c r="P8" s="751"/>
      <c r="Q8" s="752">
        <v>535</v>
      </c>
      <c r="R8" s="753"/>
      <c r="S8" s="753"/>
      <c r="T8" s="753"/>
      <c r="U8" s="753"/>
      <c r="V8" s="753">
        <v>462</v>
      </c>
      <c r="W8" s="753"/>
      <c r="X8" s="753"/>
      <c r="Y8" s="753"/>
      <c r="Z8" s="753"/>
      <c r="AA8" s="753">
        <v>73</v>
      </c>
      <c r="AB8" s="753"/>
      <c r="AC8" s="753"/>
      <c r="AD8" s="753"/>
      <c r="AE8" s="754"/>
      <c r="AF8" s="755">
        <v>39</v>
      </c>
      <c r="AG8" s="756"/>
      <c r="AH8" s="756"/>
      <c r="AI8" s="756"/>
      <c r="AJ8" s="757"/>
      <c r="AK8" s="758">
        <v>249</v>
      </c>
      <c r="AL8" s="759"/>
      <c r="AM8" s="759"/>
      <c r="AN8" s="759"/>
      <c r="AO8" s="759"/>
      <c r="AP8" s="759">
        <v>43</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582</v>
      </c>
      <c r="BT8" s="783"/>
      <c r="BU8" s="783"/>
      <c r="BV8" s="783"/>
      <c r="BW8" s="783"/>
      <c r="BX8" s="783"/>
      <c r="BY8" s="783"/>
      <c r="BZ8" s="783"/>
      <c r="CA8" s="783"/>
      <c r="CB8" s="783"/>
      <c r="CC8" s="783"/>
      <c r="CD8" s="783"/>
      <c r="CE8" s="783"/>
      <c r="CF8" s="783"/>
      <c r="CG8" s="784"/>
      <c r="CH8" s="785">
        <v>20</v>
      </c>
      <c r="CI8" s="786"/>
      <c r="CJ8" s="786"/>
      <c r="CK8" s="786"/>
      <c r="CL8" s="787"/>
      <c r="CM8" s="785">
        <v>60</v>
      </c>
      <c r="CN8" s="786"/>
      <c r="CO8" s="786"/>
      <c r="CP8" s="786"/>
      <c r="CQ8" s="787"/>
      <c r="CR8" s="785">
        <v>30</v>
      </c>
      <c r="CS8" s="786"/>
      <c r="CT8" s="786"/>
      <c r="CU8" s="786"/>
      <c r="CV8" s="787"/>
      <c r="CW8" s="785" t="s">
        <v>510</v>
      </c>
      <c r="CX8" s="786"/>
      <c r="CY8" s="786"/>
      <c r="CZ8" s="786"/>
      <c r="DA8" s="787"/>
      <c r="DB8" s="785" t="s">
        <v>510</v>
      </c>
      <c r="DC8" s="786"/>
      <c r="DD8" s="786"/>
      <c r="DE8" s="786"/>
      <c r="DF8" s="787"/>
      <c r="DG8" s="785" t="s">
        <v>510</v>
      </c>
      <c r="DH8" s="786"/>
      <c r="DI8" s="786"/>
      <c r="DJ8" s="786"/>
      <c r="DK8" s="787"/>
      <c r="DL8" s="785" t="s">
        <v>510</v>
      </c>
      <c r="DM8" s="786"/>
      <c r="DN8" s="786"/>
      <c r="DO8" s="786"/>
      <c r="DP8" s="787"/>
      <c r="DQ8" s="785" t="s">
        <v>510</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143</v>
      </c>
      <c r="AG23" s="793"/>
      <c r="AH23" s="793"/>
      <c r="AI23" s="793"/>
      <c r="AJ23" s="796"/>
      <c r="AK23" s="797"/>
      <c r="AL23" s="798"/>
      <c r="AM23" s="798"/>
      <c r="AN23" s="798"/>
      <c r="AO23" s="798"/>
      <c r="AP23" s="793"/>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402</v>
      </c>
      <c r="R26" s="721"/>
      <c r="S26" s="721"/>
      <c r="T26" s="721"/>
      <c r="U26" s="722"/>
      <c r="V26" s="725" t="s">
        <v>403</v>
      </c>
      <c r="W26" s="721"/>
      <c r="X26" s="721"/>
      <c r="Y26" s="721"/>
      <c r="Z26" s="722"/>
      <c r="AA26" s="725" t="s">
        <v>404</v>
      </c>
      <c r="AB26" s="721"/>
      <c r="AC26" s="721"/>
      <c r="AD26" s="721"/>
      <c r="AE26" s="721"/>
      <c r="AF26" s="814" t="s">
        <v>405</v>
      </c>
      <c r="AG26" s="815"/>
      <c r="AH26" s="815"/>
      <c r="AI26" s="815"/>
      <c r="AJ26" s="816"/>
      <c r="AK26" s="721" t="s">
        <v>406</v>
      </c>
      <c r="AL26" s="721"/>
      <c r="AM26" s="721"/>
      <c r="AN26" s="721"/>
      <c r="AO26" s="722"/>
      <c r="AP26" s="725" t="s">
        <v>407</v>
      </c>
      <c r="AQ26" s="721"/>
      <c r="AR26" s="721"/>
      <c r="AS26" s="721"/>
      <c r="AT26" s="722"/>
      <c r="AU26" s="725" t="s">
        <v>408</v>
      </c>
      <c r="AV26" s="721"/>
      <c r="AW26" s="721"/>
      <c r="AX26" s="721"/>
      <c r="AY26" s="722"/>
      <c r="AZ26" s="725" t="s">
        <v>409</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410</v>
      </c>
      <c r="C28" s="761"/>
      <c r="D28" s="761"/>
      <c r="E28" s="761"/>
      <c r="F28" s="761"/>
      <c r="G28" s="761"/>
      <c r="H28" s="761"/>
      <c r="I28" s="761"/>
      <c r="J28" s="761"/>
      <c r="K28" s="761"/>
      <c r="L28" s="761"/>
      <c r="M28" s="761"/>
      <c r="N28" s="761"/>
      <c r="O28" s="761"/>
      <c r="P28" s="762"/>
      <c r="Q28" s="822">
        <v>777</v>
      </c>
      <c r="R28" s="823"/>
      <c r="S28" s="823"/>
      <c r="T28" s="823"/>
      <c r="U28" s="823"/>
      <c r="V28" s="823">
        <v>774</v>
      </c>
      <c r="W28" s="823"/>
      <c r="X28" s="823"/>
      <c r="Y28" s="823"/>
      <c r="Z28" s="823"/>
      <c r="AA28" s="823">
        <v>3</v>
      </c>
      <c r="AB28" s="823"/>
      <c r="AC28" s="823"/>
      <c r="AD28" s="823"/>
      <c r="AE28" s="824"/>
      <c r="AF28" s="825">
        <v>3</v>
      </c>
      <c r="AG28" s="823"/>
      <c r="AH28" s="823"/>
      <c r="AI28" s="823"/>
      <c r="AJ28" s="826"/>
      <c r="AK28" s="827">
        <v>37</v>
      </c>
      <c r="AL28" s="828"/>
      <c r="AM28" s="828"/>
      <c r="AN28" s="828"/>
      <c r="AO28" s="828"/>
      <c r="AP28" s="828" t="s">
        <v>510</v>
      </c>
      <c r="AQ28" s="828"/>
      <c r="AR28" s="828"/>
      <c r="AS28" s="828"/>
      <c r="AT28" s="828"/>
      <c r="AU28" s="828" t="s">
        <v>510</v>
      </c>
      <c r="AV28" s="828"/>
      <c r="AW28" s="828"/>
      <c r="AX28" s="828"/>
      <c r="AY28" s="828"/>
      <c r="AZ28" s="829" t="s">
        <v>510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411</v>
      </c>
      <c r="C29" s="750"/>
      <c r="D29" s="750"/>
      <c r="E29" s="750"/>
      <c r="F29" s="750"/>
      <c r="G29" s="750"/>
      <c r="H29" s="750"/>
      <c r="I29" s="750"/>
      <c r="J29" s="750"/>
      <c r="K29" s="750"/>
      <c r="L29" s="750"/>
      <c r="M29" s="750"/>
      <c r="N29" s="750"/>
      <c r="O29" s="750"/>
      <c r="P29" s="751"/>
      <c r="Q29" s="752">
        <v>85</v>
      </c>
      <c r="R29" s="753"/>
      <c r="S29" s="753"/>
      <c r="T29" s="753"/>
      <c r="U29" s="753"/>
      <c r="V29" s="753">
        <v>85</v>
      </c>
      <c r="W29" s="753"/>
      <c r="X29" s="753"/>
      <c r="Y29" s="753"/>
      <c r="Z29" s="753"/>
      <c r="AA29" s="753">
        <v>0</v>
      </c>
      <c r="AB29" s="753"/>
      <c r="AC29" s="753"/>
      <c r="AD29" s="753"/>
      <c r="AE29" s="754"/>
      <c r="AF29" s="755">
        <v>0</v>
      </c>
      <c r="AG29" s="756"/>
      <c r="AH29" s="756"/>
      <c r="AI29" s="756"/>
      <c r="AJ29" s="757"/>
      <c r="AK29" s="834">
        <v>23</v>
      </c>
      <c r="AL29" s="830"/>
      <c r="AM29" s="830"/>
      <c r="AN29" s="830"/>
      <c r="AO29" s="830"/>
      <c r="AP29" s="830" t="s">
        <v>510</v>
      </c>
      <c r="AQ29" s="830"/>
      <c r="AR29" s="830"/>
      <c r="AS29" s="830"/>
      <c r="AT29" s="830"/>
      <c r="AU29" s="830" t="s">
        <v>510</v>
      </c>
      <c r="AV29" s="830"/>
      <c r="AW29" s="830"/>
      <c r="AX29" s="830"/>
      <c r="AY29" s="830"/>
      <c r="AZ29" s="831" t="s">
        <v>510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412</v>
      </c>
      <c r="C30" s="750"/>
      <c r="D30" s="750"/>
      <c r="E30" s="750"/>
      <c r="F30" s="750"/>
      <c r="G30" s="750"/>
      <c r="H30" s="750"/>
      <c r="I30" s="750"/>
      <c r="J30" s="750"/>
      <c r="K30" s="750"/>
      <c r="L30" s="750"/>
      <c r="M30" s="750"/>
      <c r="N30" s="750"/>
      <c r="O30" s="750"/>
      <c r="P30" s="751"/>
      <c r="Q30" s="752">
        <v>300</v>
      </c>
      <c r="R30" s="753"/>
      <c r="S30" s="753"/>
      <c r="T30" s="753"/>
      <c r="U30" s="753"/>
      <c r="V30" s="753">
        <v>294</v>
      </c>
      <c r="W30" s="753"/>
      <c r="X30" s="753"/>
      <c r="Y30" s="753"/>
      <c r="Z30" s="753"/>
      <c r="AA30" s="753">
        <v>6</v>
      </c>
      <c r="AB30" s="753"/>
      <c r="AC30" s="753"/>
      <c r="AD30" s="753"/>
      <c r="AE30" s="754"/>
      <c r="AF30" s="755">
        <v>5</v>
      </c>
      <c r="AG30" s="756"/>
      <c r="AH30" s="756"/>
      <c r="AI30" s="756"/>
      <c r="AJ30" s="757"/>
      <c r="AK30" s="834">
        <v>72</v>
      </c>
      <c r="AL30" s="830"/>
      <c r="AM30" s="830"/>
      <c r="AN30" s="830"/>
      <c r="AO30" s="830"/>
      <c r="AP30" s="830">
        <v>25</v>
      </c>
      <c r="AQ30" s="830"/>
      <c r="AR30" s="830"/>
      <c r="AS30" s="830"/>
      <c r="AT30" s="830"/>
      <c r="AU30" s="830" t="s">
        <v>510</v>
      </c>
      <c r="AV30" s="830"/>
      <c r="AW30" s="830"/>
      <c r="AX30" s="830"/>
      <c r="AY30" s="830"/>
      <c r="AZ30" s="831" t="s">
        <v>510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413</v>
      </c>
      <c r="C31" s="750"/>
      <c r="D31" s="750"/>
      <c r="E31" s="750"/>
      <c r="F31" s="750"/>
      <c r="G31" s="750"/>
      <c r="H31" s="750"/>
      <c r="I31" s="750"/>
      <c r="J31" s="750"/>
      <c r="K31" s="750"/>
      <c r="L31" s="750"/>
      <c r="M31" s="750"/>
      <c r="N31" s="750"/>
      <c r="O31" s="750"/>
      <c r="P31" s="751"/>
      <c r="Q31" s="752">
        <v>263</v>
      </c>
      <c r="R31" s="753"/>
      <c r="S31" s="753"/>
      <c r="T31" s="753"/>
      <c r="U31" s="753"/>
      <c r="V31" s="753">
        <v>260</v>
      </c>
      <c r="W31" s="753"/>
      <c r="X31" s="753"/>
      <c r="Y31" s="753"/>
      <c r="Z31" s="753"/>
      <c r="AA31" s="753">
        <v>3</v>
      </c>
      <c r="AB31" s="753"/>
      <c r="AC31" s="753"/>
      <c r="AD31" s="753"/>
      <c r="AE31" s="754"/>
      <c r="AF31" s="755">
        <v>3</v>
      </c>
      <c r="AG31" s="756"/>
      <c r="AH31" s="756"/>
      <c r="AI31" s="756"/>
      <c r="AJ31" s="757"/>
      <c r="AK31" s="834">
        <v>85</v>
      </c>
      <c r="AL31" s="830"/>
      <c r="AM31" s="830"/>
      <c r="AN31" s="830"/>
      <c r="AO31" s="830"/>
      <c r="AP31" s="830">
        <v>993</v>
      </c>
      <c r="AQ31" s="830"/>
      <c r="AR31" s="830"/>
      <c r="AS31" s="830"/>
      <c r="AT31" s="830"/>
      <c r="AU31" s="830" t="s">
        <v>510</v>
      </c>
      <c r="AV31" s="830"/>
      <c r="AW31" s="830"/>
      <c r="AX31" s="830"/>
      <c r="AY31" s="830"/>
      <c r="AZ31" s="831" t="s">
        <v>510</v>
      </c>
      <c r="BA31" s="831"/>
      <c r="BB31" s="831"/>
      <c r="BC31" s="831"/>
      <c r="BD31" s="831"/>
      <c r="BE31" s="832" t="s">
        <v>414</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415</v>
      </c>
      <c r="C32" s="750"/>
      <c r="D32" s="750"/>
      <c r="E32" s="750"/>
      <c r="F32" s="750"/>
      <c r="G32" s="750"/>
      <c r="H32" s="750"/>
      <c r="I32" s="750"/>
      <c r="J32" s="750"/>
      <c r="K32" s="750"/>
      <c r="L32" s="750"/>
      <c r="M32" s="750"/>
      <c r="N32" s="750"/>
      <c r="O32" s="750"/>
      <c r="P32" s="751"/>
      <c r="Q32" s="752">
        <v>211</v>
      </c>
      <c r="R32" s="753"/>
      <c r="S32" s="753"/>
      <c r="T32" s="753"/>
      <c r="U32" s="753"/>
      <c r="V32" s="753">
        <v>210</v>
      </c>
      <c r="W32" s="753"/>
      <c r="X32" s="753"/>
      <c r="Y32" s="753"/>
      <c r="Z32" s="753"/>
      <c r="AA32" s="753">
        <v>1</v>
      </c>
      <c r="AB32" s="753"/>
      <c r="AC32" s="753"/>
      <c r="AD32" s="753"/>
      <c r="AE32" s="754"/>
      <c r="AF32" s="755">
        <v>1</v>
      </c>
      <c r="AG32" s="756"/>
      <c r="AH32" s="756"/>
      <c r="AI32" s="756"/>
      <c r="AJ32" s="757"/>
      <c r="AK32" s="834">
        <v>108</v>
      </c>
      <c r="AL32" s="830"/>
      <c r="AM32" s="830"/>
      <c r="AN32" s="830"/>
      <c r="AO32" s="830"/>
      <c r="AP32" s="830">
        <v>498</v>
      </c>
      <c r="AQ32" s="830"/>
      <c r="AR32" s="830"/>
      <c r="AS32" s="830"/>
      <c r="AT32" s="830"/>
      <c r="AU32" s="830" t="s">
        <v>510</v>
      </c>
      <c r="AV32" s="830"/>
      <c r="AW32" s="830"/>
      <c r="AX32" s="830"/>
      <c r="AY32" s="830"/>
      <c r="AZ32" s="831" t="s">
        <v>510</v>
      </c>
      <c r="BA32" s="831"/>
      <c r="BB32" s="831"/>
      <c r="BC32" s="831"/>
      <c r="BD32" s="831"/>
      <c r="BE32" s="832" t="s">
        <v>414</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402</v>
      </c>
      <c r="R66" s="721"/>
      <c r="S66" s="721"/>
      <c r="T66" s="721"/>
      <c r="U66" s="722"/>
      <c r="V66" s="725" t="s">
        <v>403</v>
      </c>
      <c r="W66" s="721"/>
      <c r="X66" s="721"/>
      <c r="Y66" s="721"/>
      <c r="Z66" s="722"/>
      <c r="AA66" s="725" t="s">
        <v>404</v>
      </c>
      <c r="AB66" s="721"/>
      <c r="AC66" s="721"/>
      <c r="AD66" s="721"/>
      <c r="AE66" s="722"/>
      <c r="AF66" s="854" t="s">
        <v>421</v>
      </c>
      <c r="AG66" s="815"/>
      <c r="AH66" s="815"/>
      <c r="AI66" s="815"/>
      <c r="AJ66" s="855"/>
      <c r="AK66" s="725" t="s">
        <v>406</v>
      </c>
      <c r="AL66" s="730"/>
      <c r="AM66" s="730"/>
      <c r="AN66" s="730"/>
      <c r="AO66" s="731"/>
      <c r="AP66" s="725" t="s">
        <v>422</v>
      </c>
      <c r="AQ66" s="721"/>
      <c r="AR66" s="721"/>
      <c r="AS66" s="721"/>
      <c r="AT66" s="722"/>
      <c r="AU66" s="725" t="s">
        <v>423</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967</v>
      </c>
      <c r="R68" s="866"/>
      <c r="S68" s="866"/>
      <c r="T68" s="866"/>
      <c r="U68" s="866"/>
      <c r="V68" s="866">
        <v>953</v>
      </c>
      <c r="W68" s="866"/>
      <c r="X68" s="866"/>
      <c r="Y68" s="866"/>
      <c r="Z68" s="866"/>
      <c r="AA68" s="866">
        <v>14</v>
      </c>
      <c r="AB68" s="866"/>
      <c r="AC68" s="866"/>
      <c r="AD68" s="866"/>
      <c r="AE68" s="866"/>
      <c r="AF68" s="866">
        <v>14</v>
      </c>
      <c r="AG68" s="866"/>
      <c r="AH68" s="866"/>
      <c r="AI68" s="866"/>
      <c r="AJ68" s="866"/>
      <c r="AK68" s="830" t="s">
        <v>576</v>
      </c>
      <c r="AL68" s="830"/>
      <c r="AM68" s="830"/>
      <c r="AN68" s="830"/>
      <c r="AO68" s="830"/>
      <c r="AP68" s="866">
        <v>127</v>
      </c>
      <c r="AQ68" s="866"/>
      <c r="AR68" s="866"/>
      <c r="AS68" s="866"/>
      <c r="AT68" s="866"/>
      <c r="AU68" s="866">
        <v>121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577</v>
      </c>
      <c r="C69" s="874"/>
      <c r="D69" s="874"/>
      <c r="E69" s="874"/>
      <c r="F69" s="874"/>
      <c r="G69" s="874"/>
      <c r="H69" s="874"/>
      <c r="I69" s="874"/>
      <c r="J69" s="874"/>
      <c r="K69" s="874"/>
      <c r="L69" s="874"/>
      <c r="M69" s="874"/>
      <c r="N69" s="874"/>
      <c r="O69" s="874"/>
      <c r="P69" s="875"/>
      <c r="Q69" s="876">
        <v>837</v>
      </c>
      <c r="R69" s="830"/>
      <c r="S69" s="830"/>
      <c r="T69" s="830"/>
      <c r="U69" s="830"/>
      <c r="V69" s="830">
        <v>798</v>
      </c>
      <c r="W69" s="830"/>
      <c r="X69" s="830"/>
      <c r="Y69" s="830"/>
      <c r="Z69" s="830"/>
      <c r="AA69" s="830">
        <v>38</v>
      </c>
      <c r="AB69" s="830"/>
      <c r="AC69" s="830"/>
      <c r="AD69" s="830"/>
      <c r="AE69" s="830"/>
      <c r="AF69" s="830">
        <v>38</v>
      </c>
      <c r="AG69" s="830"/>
      <c r="AH69" s="830"/>
      <c r="AI69" s="830"/>
      <c r="AJ69" s="830"/>
      <c r="AK69" s="830" t="s">
        <v>576</v>
      </c>
      <c r="AL69" s="830"/>
      <c r="AM69" s="830"/>
      <c r="AN69" s="830"/>
      <c r="AO69" s="830"/>
      <c r="AP69" s="830" t="s">
        <v>576</v>
      </c>
      <c r="AQ69" s="830"/>
      <c r="AR69" s="830"/>
      <c r="AS69" s="830"/>
      <c r="AT69" s="830"/>
      <c r="AU69" s="830" t="s">
        <v>576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578</v>
      </c>
      <c r="C70" s="874"/>
      <c r="D70" s="874"/>
      <c r="E70" s="874"/>
      <c r="F70" s="874"/>
      <c r="G70" s="874"/>
      <c r="H70" s="874"/>
      <c r="I70" s="874"/>
      <c r="J70" s="874"/>
      <c r="K70" s="874"/>
      <c r="L70" s="874"/>
      <c r="M70" s="874"/>
      <c r="N70" s="874"/>
      <c r="O70" s="874"/>
      <c r="P70" s="875"/>
      <c r="Q70" s="876">
        <v>453</v>
      </c>
      <c r="R70" s="830"/>
      <c r="S70" s="830"/>
      <c r="T70" s="830"/>
      <c r="U70" s="830"/>
      <c r="V70" s="830">
        <v>453</v>
      </c>
      <c r="W70" s="830"/>
      <c r="X70" s="830"/>
      <c r="Y70" s="830"/>
      <c r="Z70" s="830"/>
      <c r="AA70" s="830" t="s">
        <v>576</v>
      </c>
      <c r="AB70" s="830"/>
      <c r="AC70" s="830"/>
      <c r="AD70" s="830"/>
      <c r="AE70" s="830"/>
      <c r="AF70" s="830" t="s">
        <v>576</v>
      </c>
      <c r="AG70" s="830"/>
      <c r="AH70" s="830"/>
      <c r="AI70" s="830"/>
      <c r="AJ70" s="830"/>
      <c r="AK70" s="830" t="s">
        <v>576</v>
      </c>
      <c r="AL70" s="830"/>
      <c r="AM70" s="830"/>
      <c r="AN70" s="830"/>
      <c r="AO70" s="830"/>
      <c r="AP70" s="830" t="s">
        <v>576</v>
      </c>
      <c r="AQ70" s="830"/>
      <c r="AR70" s="830"/>
      <c r="AS70" s="830"/>
      <c r="AT70" s="830"/>
      <c r="AU70" s="830" t="s">
        <v>576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579</v>
      </c>
      <c r="C71" s="874"/>
      <c r="D71" s="874"/>
      <c r="E71" s="874"/>
      <c r="F71" s="874"/>
      <c r="G71" s="874"/>
      <c r="H71" s="874"/>
      <c r="I71" s="874"/>
      <c r="J71" s="874"/>
      <c r="K71" s="874"/>
      <c r="L71" s="874"/>
      <c r="M71" s="874"/>
      <c r="N71" s="874"/>
      <c r="O71" s="874"/>
      <c r="P71" s="875"/>
      <c r="Q71" s="876">
        <v>2778</v>
      </c>
      <c r="R71" s="830"/>
      <c r="S71" s="830"/>
      <c r="T71" s="830"/>
      <c r="U71" s="830"/>
      <c r="V71" s="830">
        <v>2631</v>
      </c>
      <c r="W71" s="830"/>
      <c r="X71" s="830"/>
      <c r="Y71" s="830"/>
      <c r="Z71" s="830"/>
      <c r="AA71" s="830">
        <v>147</v>
      </c>
      <c r="AB71" s="830"/>
      <c r="AC71" s="830"/>
      <c r="AD71" s="830"/>
      <c r="AE71" s="830"/>
      <c r="AF71" s="830">
        <v>147</v>
      </c>
      <c r="AG71" s="830"/>
      <c r="AH71" s="830"/>
      <c r="AI71" s="830"/>
      <c r="AJ71" s="830"/>
      <c r="AK71" s="830" t="s">
        <v>576</v>
      </c>
      <c r="AL71" s="830"/>
      <c r="AM71" s="830"/>
      <c r="AN71" s="830"/>
      <c r="AO71" s="830"/>
      <c r="AP71" s="830" t="s">
        <v>576</v>
      </c>
      <c r="AQ71" s="830"/>
      <c r="AR71" s="830"/>
      <c r="AS71" s="830"/>
      <c r="AT71" s="830"/>
      <c r="AU71" s="830" t="s">
        <v>576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580</v>
      </c>
      <c r="C72" s="874"/>
      <c r="D72" s="874"/>
      <c r="E72" s="874"/>
      <c r="F72" s="874"/>
      <c r="G72" s="874"/>
      <c r="H72" s="874"/>
      <c r="I72" s="874"/>
      <c r="J72" s="874"/>
      <c r="K72" s="874"/>
      <c r="L72" s="874"/>
      <c r="M72" s="874"/>
      <c r="N72" s="874"/>
      <c r="O72" s="874"/>
      <c r="P72" s="875"/>
      <c r="Q72" s="876">
        <v>24</v>
      </c>
      <c r="R72" s="830"/>
      <c r="S72" s="830"/>
      <c r="T72" s="830"/>
      <c r="U72" s="830"/>
      <c r="V72" s="830">
        <v>24</v>
      </c>
      <c r="W72" s="830"/>
      <c r="X72" s="830"/>
      <c r="Y72" s="830"/>
      <c r="Z72" s="830"/>
      <c r="AA72" s="830" t="s">
        <v>576</v>
      </c>
      <c r="AB72" s="830"/>
      <c r="AC72" s="830"/>
      <c r="AD72" s="830"/>
      <c r="AE72" s="830"/>
      <c r="AF72" s="830" t="s">
        <v>576</v>
      </c>
      <c r="AG72" s="830"/>
      <c r="AH72" s="830"/>
      <c r="AI72" s="830"/>
      <c r="AJ72" s="830"/>
      <c r="AK72" s="830" t="s">
        <v>510</v>
      </c>
      <c r="AL72" s="830"/>
      <c r="AM72" s="830"/>
      <c r="AN72" s="830"/>
      <c r="AO72" s="830"/>
      <c r="AP72" s="830" t="s">
        <v>510</v>
      </c>
      <c r="AQ72" s="830"/>
      <c r="AR72" s="830"/>
      <c r="AS72" s="830"/>
      <c r="AT72" s="830"/>
      <c r="AU72" s="830" t="s">
        <v>510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315</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315</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315</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760411</v>
      </c>
      <c r="AB110" s="900"/>
      <c r="AC110" s="900"/>
      <c r="AD110" s="900"/>
      <c r="AE110" s="901"/>
      <c r="AF110" s="902">
        <v>768492</v>
      </c>
      <c r="AG110" s="900"/>
      <c r="AH110" s="900"/>
      <c r="AI110" s="900"/>
      <c r="AJ110" s="901"/>
      <c r="AK110" s="902">
        <v>739803</v>
      </c>
      <c r="AL110" s="900"/>
      <c r="AM110" s="900"/>
      <c r="AN110" s="900"/>
      <c r="AO110" s="901"/>
      <c r="AP110" s="903">
        <v>24.4</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6031557</v>
      </c>
      <c r="BR110" s="931"/>
      <c r="BS110" s="931"/>
      <c r="BT110" s="931"/>
      <c r="BU110" s="931"/>
      <c r="BV110" s="931">
        <v>5755221</v>
      </c>
      <c r="BW110" s="931"/>
      <c r="BX110" s="931"/>
      <c r="BY110" s="931"/>
      <c r="BZ110" s="931"/>
      <c r="CA110" s="931">
        <v>5406567</v>
      </c>
      <c r="CB110" s="931"/>
      <c r="CC110" s="931"/>
      <c r="CD110" s="931"/>
      <c r="CE110" s="931"/>
      <c r="CF110" s="944">
        <v>178</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131</v>
      </c>
      <c r="BW111" s="926"/>
      <c r="BX111" s="926"/>
      <c r="BY111" s="926"/>
      <c r="BZ111" s="926"/>
      <c r="CA111" s="926" t="s">
        <v>131</v>
      </c>
      <c r="CB111" s="926"/>
      <c r="CC111" s="926"/>
      <c r="CD111" s="926"/>
      <c r="CE111" s="926"/>
      <c r="CF111" s="920" t="s">
        <v>131</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131</v>
      </c>
      <c r="AL112" s="959"/>
      <c r="AM112" s="959"/>
      <c r="AN112" s="959"/>
      <c r="AO112" s="960"/>
      <c r="AP112" s="962" t="s">
        <v>131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1090721</v>
      </c>
      <c r="BR112" s="926"/>
      <c r="BS112" s="926"/>
      <c r="BT112" s="926"/>
      <c r="BU112" s="926"/>
      <c r="BV112" s="926">
        <v>1012065</v>
      </c>
      <c r="BW112" s="926"/>
      <c r="BX112" s="926"/>
      <c r="BY112" s="926"/>
      <c r="BZ112" s="926"/>
      <c r="CA112" s="926">
        <v>937508</v>
      </c>
      <c r="CB112" s="926"/>
      <c r="CC112" s="926"/>
      <c r="CD112" s="926"/>
      <c r="CE112" s="926"/>
      <c r="CF112" s="920">
        <v>30.9</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131</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123029</v>
      </c>
      <c r="AB113" s="938"/>
      <c r="AC113" s="938"/>
      <c r="AD113" s="938"/>
      <c r="AE113" s="939"/>
      <c r="AF113" s="940">
        <v>133302</v>
      </c>
      <c r="AG113" s="938"/>
      <c r="AH113" s="938"/>
      <c r="AI113" s="938"/>
      <c r="AJ113" s="939"/>
      <c r="AK113" s="940">
        <v>132563</v>
      </c>
      <c r="AL113" s="938"/>
      <c r="AM113" s="938"/>
      <c r="AN113" s="938"/>
      <c r="AO113" s="939"/>
      <c r="AP113" s="941">
        <v>4.4000000000000004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17181</v>
      </c>
      <c r="BR113" s="926"/>
      <c r="BS113" s="926"/>
      <c r="BT113" s="926"/>
      <c r="BU113" s="926"/>
      <c r="BV113" s="926">
        <v>11237</v>
      </c>
      <c r="BW113" s="926"/>
      <c r="BX113" s="926"/>
      <c r="BY113" s="926"/>
      <c r="BZ113" s="926"/>
      <c r="CA113" s="926">
        <v>6443</v>
      </c>
      <c r="CB113" s="926"/>
      <c r="CC113" s="926"/>
      <c r="CD113" s="926"/>
      <c r="CE113" s="926"/>
      <c r="CF113" s="920">
        <v>0.2</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8338</v>
      </c>
      <c r="AB114" s="959"/>
      <c r="AC114" s="959"/>
      <c r="AD114" s="959"/>
      <c r="AE114" s="960"/>
      <c r="AF114" s="961">
        <v>6047</v>
      </c>
      <c r="AG114" s="959"/>
      <c r="AH114" s="959"/>
      <c r="AI114" s="959"/>
      <c r="AJ114" s="960"/>
      <c r="AK114" s="961">
        <v>4857</v>
      </c>
      <c r="AL114" s="959"/>
      <c r="AM114" s="959"/>
      <c r="AN114" s="959"/>
      <c r="AO114" s="960"/>
      <c r="AP114" s="962">
        <v>0.2</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236805</v>
      </c>
      <c r="BR114" s="926"/>
      <c r="BS114" s="926"/>
      <c r="BT114" s="926"/>
      <c r="BU114" s="926"/>
      <c r="BV114" s="926">
        <v>220113</v>
      </c>
      <c r="BW114" s="926"/>
      <c r="BX114" s="926"/>
      <c r="BY114" s="926"/>
      <c r="BZ114" s="926"/>
      <c r="CA114" s="926">
        <v>221349</v>
      </c>
      <c r="CB114" s="926"/>
      <c r="CC114" s="926"/>
      <c r="CD114" s="926"/>
      <c r="CE114" s="926"/>
      <c r="CF114" s="920">
        <v>7.3</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733</v>
      </c>
      <c r="AB115" s="938"/>
      <c r="AC115" s="938"/>
      <c r="AD115" s="938"/>
      <c r="AE115" s="939"/>
      <c r="AF115" s="940">
        <v>733</v>
      </c>
      <c r="AG115" s="938"/>
      <c r="AH115" s="938"/>
      <c r="AI115" s="938"/>
      <c r="AJ115" s="939"/>
      <c r="AK115" s="940">
        <v>733</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892511</v>
      </c>
      <c r="AB117" s="979"/>
      <c r="AC117" s="979"/>
      <c r="AD117" s="979"/>
      <c r="AE117" s="980"/>
      <c r="AF117" s="981">
        <v>908574</v>
      </c>
      <c r="AG117" s="979"/>
      <c r="AH117" s="979"/>
      <c r="AI117" s="979"/>
      <c r="AJ117" s="980"/>
      <c r="AK117" s="981">
        <v>877956</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315</v>
      </c>
      <c r="AL118" s="893"/>
      <c r="AM118" s="893"/>
      <c r="AN118" s="893"/>
      <c r="AO118" s="894"/>
      <c r="AP118" s="970" t="s">
        <v>435</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465</v>
      </c>
      <c r="BP119" s="1005"/>
      <c r="BQ119" s="999">
        <v>7376264</v>
      </c>
      <c r="BR119" s="1000"/>
      <c r="BS119" s="1000"/>
      <c r="BT119" s="1000"/>
      <c r="BU119" s="1000"/>
      <c r="BV119" s="1000">
        <v>6998636</v>
      </c>
      <c r="BW119" s="1000"/>
      <c r="BX119" s="1000"/>
      <c r="BY119" s="1000"/>
      <c r="BZ119" s="1000"/>
      <c r="CA119" s="1000">
        <v>6571867</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63"/>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1797077</v>
      </c>
      <c r="BR120" s="931"/>
      <c r="BS120" s="931"/>
      <c r="BT120" s="931"/>
      <c r="BU120" s="931"/>
      <c r="BV120" s="931">
        <v>2088757</v>
      </c>
      <c r="BW120" s="931"/>
      <c r="BX120" s="931"/>
      <c r="BY120" s="931"/>
      <c r="BZ120" s="931"/>
      <c r="CA120" s="931">
        <v>2389885</v>
      </c>
      <c r="CB120" s="931"/>
      <c r="CC120" s="931"/>
      <c r="CD120" s="931"/>
      <c r="CE120" s="931"/>
      <c r="CF120" s="944">
        <v>78.7</v>
      </c>
      <c r="CG120" s="945"/>
      <c r="CH120" s="945"/>
      <c r="CI120" s="945"/>
      <c r="CJ120" s="945"/>
      <c r="CK120" s="1006" t="s">
        <v>469</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596998</v>
      </c>
      <c r="DH120" s="931"/>
      <c r="DI120" s="931"/>
      <c r="DJ120" s="931"/>
      <c r="DK120" s="931"/>
      <c r="DL120" s="931">
        <v>560541</v>
      </c>
      <c r="DM120" s="931"/>
      <c r="DN120" s="931"/>
      <c r="DO120" s="931"/>
      <c r="DP120" s="931"/>
      <c r="DQ120" s="931">
        <v>527215</v>
      </c>
      <c r="DR120" s="931"/>
      <c r="DS120" s="931"/>
      <c r="DT120" s="931"/>
      <c r="DU120" s="931"/>
      <c r="DV120" s="932">
        <v>17.399999999999999</v>
      </c>
      <c r="DW120" s="932"/>
      <c r="DX120" s="932"/>
      <c r="DY120" s="932"/>
      <c r="DZ120" s="933"/>
    </row>
    <row r="121" spans="1:130" s="230" customFormat="1" ht="26.25" customHeight="1" x14ac:dyDescent="0.15">
      <c r="A121" s="1063"/>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397776</v>
      </c>
      <c r="BR121" s="926"/>
      <c r="BS121" s="926"/>
      <c r="BT121" s="926"/>
      <c r="BU121" s="926"/>
      <c r="BV121" s="926">
        <v>360405</v>
      </c>
      <c r="BW121" s="926"/>
      <c r="BX121" s="926"/>
      <c r="BY121" s="926"/>
      <c r="BZ121" s="926"/>
      <c r="CA121" s="926">
        <v>320041</v>
      </c>
      <c r="CB121" s="926"/>
      <c r="CC121" s="926"/>
      <c r="CD121" s="926"/>
      <c r="CE121" s="926"/>
      <c r="CF121" s="920">
        <v>10.5</v>
      </c>
      <c r="CG121" s="921"/>
      <c r="CH121" s="921"/>
      <c r="CI121" s="921"/>
      <c r="CJ121" s="921"/>
      <c r="CK121" s="1009"/>
      <c r="CL121" s="1010"/>
      <c r="CM121" s="1010"/>
      <c r="CN121" s="1010"/>
      <c r="CO121" s="1011"/>
      <c r="CP121" s="1019" t="s">
        <v>415</v>
      </c>
      <c r="CQ121" s="1020"/>
      <c r="CR121" s="1020"/>
      <c r="CS121" s="1020"/>
      <c r="CT121" s="1020"/>
      <c r="CU121" s="1020"/>
      <c r="CV121" s="1020"/>
      <c r="CW121" s="1020"/>
      <c r="CX121" s="1020"/>
      <c r="CY121" s="1020"/>
      <c r="CZ121" s="1020"/>
      <c r="DA121" s="1020"/>
      <c r="DB121" s="1020"/>
      <c r="DC121" s="1020"/>
      <c r="DD121" s="1020"/>
      <c r="DE121" s="1020"/>
      <c r="DF121" s="1021"/>
      <c r="DG121" s="925">
        <v>486720</v>
      </c>
      <c r="DH121" s="926"/>
      <c r="DI121" s="926"/>
      <c r="DJ121" s="926"/>
      <c r="DK121" s="926"/>
      <c r="DL121" s="926">
        <v>445052</v>
      </c>
      <c r="DM121" s="926"/>
      <c r="DN121" s="926"/>
      <c r="DO121" s="926"/>
      <c r="DP121" s="926"/>
      <c r="DQ121" s="926">
        <v>404432</v>
      </c>
      <c r="DR121" s="926"/>
      <c r="DS121" s="926"/>
      <c r="DT121" s="926"/>
      <c r="DU121" s="926"/>
      <c r="DV121" s="927">
        <v>13.3</v>
      </c>
      <c r="DW121" s="927"/>
      <c r="DX121" s="927"/>
      <c r="DY121" s="927"/>
      <c r="DZ121" s="928"/>
    </row>
    <row r="122" spans="1:130" s="230" customFormat="1" ht="26.25" customHeight="1" x14ac:dyDescent="0.15">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4983494</v>
      </c>
      <c r="BR122" s="1000"/>
      <c r="BS122" s="1000"/>
      <c r="BT122" s="1000"/>
      <c r="BU122" s="1000"/>
      <c r="BV122" s="1000">
        <v>4841478</v>
      </c>
      <c r="BW122" s="1000"/>
      <c r="BX122" s="1000"/>
      <c r="BY122" s="1000"/>
      <c r="BZ122" s="1000"/>
      <c r="CA122" s="1000">
        <v>4584010</v>
      </c>
      <c r="CB122" s="1000"/>
      <c r="CC122" s="1000"/>
      <c r="CD122" s="1000"/>
      <c r="CE122" s="1000"/>
      <c r="CF122" s="1017">
        <v>150.9</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v>7003</v>
      </c>
      <c r="DH122" s="926"/>
      <c r="DI122" s="926"/>
      <c r="DJ122" s="926"/>
      <c r="DK122" s="926"/>
      <c r="DL122" s="926">
        <v>6472</v>
      </c>
      <c r="DM122" s="926"/>
      <c r="DN122" s="926"/>
      <c r="DO122" s="926"/>
      <c r="DP122" s="926"/>
      <c r="DQ122" s="926">
        <v>5861</v>
      </c>
      <c r="DR122" s="926"/>
      <c r="DS122" s="926"/>
      <c r="DT122" s="926"/>
      <c r="DU122" s="926"/>
      <c r="DV122" s="927">
        <v>0.2</v>
      </c>
      <c r="DW122" s="927"/>
      <c r="DX122" s="927"/>
      <c r="DY122" s="927"/>
      <c r="DZ122" s="928"/>
    </row>
    <row r="123" spans="1:130" s="230"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473</v>
      </c>
      <c r="BP123" s="1005"/>
      <c r="BQ123" s="1035">
        <v>7178347</v>
      </c>
      <c r="BR123" s="1036"/>
      <c r="BS123" s="1036"/>
      <c r="BT123" s="1036"/>
      <c r="BU123" s="1036"/>
      <c r="BV123" s="1036">
        <v>7290640</v>
      </c>
      <c r="BW123" s="1036"/>
      <c r="BX123" s="1036"/>
      <c r="BY123" s="1036"/>
      <c r="BZ123" s="1036"/>
      <c r="CA123" s="1036">
        <v>7293936</v>
      </c>
      <c r="CB123" s="1036"/>
      <c r="CC123" s="1036"/>
      <c r="CD123" s="1036"/>
      <c r="CE123" s="1036"/>
      <c r="CF123" s="1001"/>
      <c r="CG123" s="1002"/>
      <c r="CH123" s="1002"/>
      <c r="CI123" s="1002"/>
      <c r="CJ123" s="1003"/>
      <c r="CK123" s="1009"/>
      <c r="CL123" s="1010"/>
      <c r="CM123" s="1010"/>
      <c r="CN123" s="1010"/>
      <c r="CO123" s="1011"/>
      <c r="CP123" s="1019" t="s">
        <v>411</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131</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6.9</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733</v>
      </c>
      <c r="AB127" s="959"/>
      <c r="AC127" s="959"/>
      <c r="AD127" s="959"/>
      <c r="AE127" s="960"/>
      <c r="AF127" s="961">
        <v>733</v>
      </c>
      <c r="AG127" s="959"/>
      <c r="AH127" s="959"/>
      <c r="AI127" s="959"/>
      <c r="AJ127" s="960"/>
      <c r="AK127" s="961">
        <v>733</v>
      </c>
      <c r="AL127" s="959"/>
      <c r="AM127" s="959"/>
      <c r="AN127" s="959"/>
      <c r="AO127" s="960"/>
      <c r="AP127" s="962">
        <v>0</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53471</v>
      </c>
      <c r="AB128" s="1052"/>
      <c r="AC128" s="1052"/>
      <c r="AD128" s="1052"/>
      <c r="AE128" s="1053"/>
      <c r="AF128" s="1054">
        <v>53152</v>
      </c>
      <c r="AG128" s="1052"/>
      <c r="AH128" s="1052"/>
      <c r="AI128" s="1052"/>
      <c r="AJ128" s="1053"/>
      <c r="AK128" s="1054">
        <v>53635</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131</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131</v>
      </c>
      <c r="DH128" s="1044"/>
      <c r="DI128" s="1044"/>
      <c r="DJ128" s="1044"/>
      <c r="DK128" s="1044"/>
      <c r="DL128" s="1044" t="s">
        <v>131</v>
      </c>
      <c r="DM128" s="1044"/>
      <c r="DN128" s="1044"/>
      <c r="DO128" s="1044"/>
      <c r="DP128" s="1044"/>
      <c r="DQ128" s="1044" t="s">
        <v>131</v>
      </c>
      <c r="DR128" s="1044"/>
      <c r="DS128" s="1044"/>
      <c r="DT128" s="1044"/>
      <c r="DU128" s="1044"/>
      <c r="DV128" s="1045" t="s">
        <v>131</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3457168</v>
      </c>
      <c r="AB129" s="959"/>
      <c r="AC129" s="959"/>
      <c r="AD129" s="959"/>
      <c r="AE129" s="960"/>
      <c r="AF129" s="961">
        <v>3714317</v>
      </c>
      <c r="AG129" s="959"/>
      <c r="AH129" s="959"/>
      <c r="AI129" s="959"/>
      <c r="AJ129" s="960"/>
      <c r="AK129" s="961">
        <v>3597898</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623398</v>
      </c>
      <c r="AB130" s="959"/>
      <c r="AC130" s="959"/>
      <c r="AD130" s="959"/>
      <c r="AE130" s="960"/>
      <c r="AF130" s="961">
        <v>610247</v>
      </c>
      <c r="AG130" s="959"/>
      <c r="AH130" s="959"/>
      <c r="AI130" s="959"/>
      <c r="AJ130" s="960"/>
      <c r="AK130" s="961">
        <v>560823</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2833770</v>
      </c>
      <c r="AB131" s="986"/>
      <c r="AC131" s="986"/>
      <c r="AD131" s="986"/>
      <c r="AE131" s="987"/>
      <c r="AF131" s="985">
        <v>3104070</v>
      </c>
      <c r="AG131" s="986"/>
      <c r="AH131" s="986"/>
      <c r="AI131" s="986"/>
      <c r="AJ131" s="987"/>
      <c r="AK131" s="985">
        <v>3037075</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7.6097213249999998</v>
      </c>
      <c r="AB132" s="1097"/>
      <c r="AC132" s="1097"/>
      <c r="AD132" s="1097"/>
      <c r="AE132" s="1098"/>
      <c r="AF132" s="1099">
        <v>7.8985010000000004</v>
      </c>
      <c r="AG132" s="1097"/>
      <c r="AH132" s="1097"/>
      <c r="AI132" s="1097"/>
      <c r="AJ132" s="1098"/>
      <c r="AK132" s="1099">
        <v>8.6760452079999997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7.5</v>
      </c>
      <c r="AB133" s="1080"/>
      <c r="AC133" s="1080"/>
      <c r="AD133" s="1080"/>
      <c r="AE133" s="1081"/>
      <c r="AF133" s="1079">
        <v>7.7</v>
      </c>
      <c r="AG133" s="1080"/>
      <c r="AH133" s="1080"/>
      <c r="AI133" s="1080"/>
      <c r="AJ133" s="1081"/>
      <c r="AK133" s="1079">
        <v>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45IyTa3pR6KbYC6HEHfc3NIaq5jF5mprYQ9xmY+2LxzOUPJKgEuS/phufTeiZizH9aItGz/q00P/roBotCRA==" saltValue="gVeRbWKNfuh5NoTP44+T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SSpBeUyMTw0B7MMhhI8+OMauLKe/QyTtgryx0PlgvMqKDCHlO7q3jGNoYB9bwUH8Egw1nkKCt3Gwz9Pf4LTiA==" saltValue="oettyv1GFEu5T9h0f55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rIQEylFbIvUELP5xR8gWB17tC79o0sbqOfE/sUdG3ctCcRpcA19ZGnTMDdvM/6egUdyYytOeS4Ym9QcnK+Gtg==" saltValue="G32MsTL+hUdWz9+VUB1k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1067979</v>
      </c>
      <c r="AP9" s="281">
        <v>205895</v>
      </c>
      <c r="AQ9" s="282">
        <v>166998</v>
      </c>
      <c r="AR9" s="283">
        <v>23.3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183262</v>
      </c>
      <c r="AP10" s="284">
        <v>35331</v>
      </c>
      <c r="AQ10" s="285">
        <v>26170</v>
      </c>
      <c r="AR10" s="286">
        <v>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t="s">
        <v>510</v>
      </c>
      <c r="AP11" s="284" t="s">
        <v>510</v>
      </c>
      <c r="AQ11" s="285">
        <v>5047</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510</v>
      </c>
      <c r="AP12" s="284" t="s">
        <v>510</v>
      </c>
      <c r="AQ12" s="285" t="s">
        <v>510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35241</v>
      </c>
      <c r="AP13" s="284">
        <v>6794</v>
      </c>
      <c r="AQ13" s="285">
        <v>6466</v>
      </c>
      <c r="AR13" s="286">
        <v>5.0999999999999996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34911</v>
      </c>
      <c r="AP14" s="284">
        <v>6730</v>
      </c>
      <c r="AQ14" s="285">
        <v>3589</v>
      </c>
      <c r="AR14" s="286">
        <v>87.5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-25538</v>
      </c>
      <c r="AP15" s="284">
        <v>-4923</v>
      </c>
      <c r="AQ15" s="285">
        <v>-12920</v>
      </c>
      <c r="AR15" s="286">
        <v>-61.9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1295855</v>
      </c>
      <c r="AP16" s="284">
        <v>249827</v>
      </c>
      <c r="AQ16" s="285">
        <v>195349</v>
      </c>
      <c r="AR16" s="286">
        <v>27.9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22.17</v>
      </c>
      <c r="AP21" s="298">
        <v>16.600000000000001</v>
      </c>
      <c r="AQ21" s="299">
        <v>5.57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95.2</v>
      </c>
      <c r="AP22" s="303">
        <v>95.6</v>
      </c>
      <c r="AQ22" s="304">
        <v>-0.4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739803</v>
      </c>
      <c r="AP32" s="312">
        <v>142626</v>
      </c>
      <c r="AQ32" s="313">
        <v>125145</v>
      </c>
      <c r="AR32" s="314">
        <v>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510</v>
      </c>
      <c r="AP33" s="312" t="s">
        <v>510</v>
      </c>
      <c r="AQ33" s="313">
        <v>142</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510</v>
      </c>
      <c r="AP34" s="312" t="s">
        <v>510</v>
      </c>
      <c r="AQ34" s="313">
        <v>186</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132563</v>
      </c>
      <c r="AP35" s="312">
        <v>25557</v>
      </c>
      <c r="AQ35" s="313">
        <v>24116</v>
      </c>
      <c r="AR35" s="314">
        <v>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4857</v>
      </c>
      <c r="AP36" s="312">
        <v>936</v>
      </c>
      <c r="AQ36" s="313">
        <v>3945</v>
      </c>
      <c r="AR36" s="314">
        <v>-76.3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733</v>
      </c>
      <c r="AP37" s="312">
        <v>141</v>
      </c>
      <c r="AQ37" s="313">
        <v>817</v>
      </c>
      <c r="AR37" s="314">
        <v>-82.7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510</v>
      </c>
      <c r="AP38" s="315" t="s">
        <v>510</v>
      </c>
      <c r="AQ38" s="316">
        <v>16</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-53635</v>
      </c>
      <c r="AP39" s="312">
        <v>-10340</v>
      </c>
      <c r="AQ39" s="313">
        <v>-6780</v>
      </c>
      <c r="AR39" s="314">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-560823</v>
      </c>
      <c r="AP40" s="312">
        <v>-108121</v>
      </c>
      <c r="AQ40" s="313">
        <v>-98746</v>
      </c>
      <c r="AR40" s="314">
        <v>9.5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263498</v>
      </c>
      <c r="AP41" s="312">
        <v>50800</v>
      </c>
      <c r="AQ41" s="313">
        <v>48842</v>
      </c>
      <c r="AR41" s="314">
        <v>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332219</v>
      </c>
      <c r="AN51" s="334">
        <v>59827</v>
      </c>
      <c r="AO51" s="335">
        <v>-7.9</v>
      </c>
      <c r="AP51" s="336">
        <v>167497</v>
      </c>
      <c r="AQ51" s="337">
        <v>-17.399999999999999</v>
      </c>
      <c r="AR51" s="338">
        <v>9.5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186898</v>
      </c>
      <c r="AN52" s="342">
        <v>33657</v>
      </c>
      <c r="AO52" s="343">
        <v>-16.7</v>
      </c>
      <c r="AP52" s="344">
        <v>82571</v>
      </c>
      <c r="AQ52" s="345">
        <v>3.6</v>
      </c>
      <c r="AR52" s="346">
        <v>-20.3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1294431</v>
      </c>
      <c r="AN53" s="334">
        <v>236081</v>
      </c>
      <c r="AO53" s="335">
        <v>294.60000000000002</v>
      </c>
      <c r="AP53" s="336">
        <v>190274</v>
      </c>
      <c r="AQ53" s="337">
        <v>13.6</v>
      </c>
      <c r="AR53" s="338">
        <v>281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430954</v>
      </c>
      <c r="AN54" s="342">
        <v>78598</v>
      </c>
      <c r="AO54" s="343">
        <v>133.5</v>
      </c>
      <c r="AP54" s="344">
        <v>88584</v>
      </c>
      <c r="AQ54" s="345">
        <v>7.3</v>
      </c>
      <c r="AR54" s="346">
        <v>126.2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1524537</v>
      </c>
      <c r="AN55" s="334">
        <v>282741</v>
      </c>
      <c r="AO55" s="335">
        <v>19.8</v>
      </c>
      <c r="AP55" s="336">
        <v>200194</v>
      </c>
      <c r="AQ55" s="337">
        <v>5.2</v>
      </c>
      <c r="AR55" s="338">
        <v>14.6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801346</v>
      </c>
      <c r="AN56" s="342">
        <v>148618</v>
      </c>
      <c r="AO56" s="343">
        <v>89.1</v>
      </c>
      <c r="AP56" s="344">
        <v>106422</v>
      </c>
      <c r="AQ56" s="345">
        <v>20.100000000000001</v>
      </c>
      <c r="AR56" s="346">
        <v>69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547964</v>
      </c>
      <c r="AN57" s="334">
        <v>104394</v>
      </c>
      <c r="AO57" s="335">
        <v>-63.1</v>
      </c>
      <c r="AP57" s="336">
        <v>196914</v>
      </c>
      <c r="AQ57" s="337">
        <v>-1.6</v>
      </c>
      <c r="AR57" s="338">
        <v>-61.5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309836</v>
      </c>
      <c r="AN58" s="342">
        <v>59028</v>
      </c>
      <c r="AO58" s="343">
        <v>-60.3</v>
      </c>
      <c r="AP58" s="344">
        <v>98966</v>
      </c>
      <c r="AQ58" s="345">
        <v>-7</v>
      </c>
      <c r="AR58" s="346">
        <v>-53.3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2145413</v>
      </c>
      <c r="AN59" s="334">
        <v>413613</v>
      </c>
      <c r="AO59" s="335">
        <v>296.2</v>
      </c>
      <c r="AP59" s="336">
        <v>204757</v>
      </c>
      <c r="AQ59" s="337">
        <v>4</v>
      </c>
      <c r="AR59" s="338">
        <v>292.2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196356</v>
      </c>
      <c r="AN60" s="342">
        <v>37855</v>
      </c>
      <c r="AO60" s="343">
        <v>-35.9</v>
      </c>
      <c r="AP60" s="344">
        <v>106071</v>
      </c>
      <c r="AQ60" s="345">
        <v>7.2</v>
      </c>
      <c r="AR60" s="346">
        <v>-43.1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1168913</v>
      </c>
      <c r="AN61" s="349">
        <v>219331</v>
      </c>
      <c r="AO61" s="350">
        <v>107.9</v>
      </c>
      <c r="AP61" s="351">
        <v>191927</v>
      </c>
      <c r="AQ61" s="352">
        <v>0.8</v>
      </c>
      <c r="AR61" s="338">
        <v>107.1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385078</v>
      </c>
      <c r="AN62" s="342">
        <v>71551</v>
      </c>
      <c r="AO62" s="343">
        <v>21.9</v>
      </c>
      <c r="AP62" s="344">
        <v>96523</v>
      </c>
      <c r="AQ62" s="345">
        <v>6.2</v>
      </c>
      <c r="AR62" s="346">
        <v>15.7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VBOReT9mdQToNOwwJLOZ8+3DuQgIbGNRzEzwTnE+52yvxBVQZ+mNzBGlC9ggxZHJRB7GL0KFvWPZcPzrhSjbw==" saltValue="p2gwOSVaF/ZFNv3vZmA/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kJou6PYAWZlnXy4L49hU0hoFA1BCWXgPq7pmhhW2FXLBs2MS++r5UWyfCsFqfQ3kUQVu8WVR8qpmOU18dhd9fA==" saltValue="Q0LdMEBqssiMRAhO4sB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kdhA3u16SyXylMf6oLWV80tsuAyadREsbtHuypc9i0RMpATZOoAJ9dUbDnYg89qzfSFxdhegZkPDK9jLkVMR/Q==" saltValue="diwclqTjFG+zCMuX9KAV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18.899999999999999</v>
      </c>
      <c r="G47" s="12">
        <v>16.11</v>
      </c>
      <c r="H47" s="12">
        <v>15.94</v>
      </c>
      <c r="I47" s="12">
        <v>17.7</v>
      </c>
      <c r="J47" s="13">
        <v>24.02</v>
      </c>
    </row>
    <row r="48" spans="2:10" ht="57.75" customHeight="1" x14ac:dyDescent="0.15">
      <c r="B48" s="14"/>
      <c r="C48" s="1141" t="s">
        <v>4</v>
      </c>
      <c r="D48" s="1141"/>
      <c r="E48" s="1142"/>
      <c r="F48" s="15">
        <v>2.39</v>
      </c>
      <c r="G48" s="16">
        <v>2.7</v>
      </c>
      <c r="H48" s="16">
        <v>2.52</v>
      </c>
      <c r="I48" s="16">
        <v>3.23</v>
      </c>
      <c r="J48" s="17">
        <v>2.88</v>
      </c>
    </row>
    <row r="49" spans="2:10" ht="57.75" customHeight="1" thickBot="1" x14ac:dyDescent="0.2">
      <c r="B49" s="18"/>
      <c r="C49" s="1143" t="s">
        <v>5</v>
      </c>
      <c r="D49" s="1143"/>
      <c r="E49" s="1144"/>
      <c r="F49" s="19" t="s">
        <v>557</v>
      </c>
      <c r="G49" s="20" t="s">
        <v>558</v>
      </c>
      <c r="H49" s="20" t="s">
        <v>559</v>
      </c>
      <c r="I49" s="20">
        <v>3.75</v>
      </c>
      <c r="J49" s="21">
        <v>5.28</v>
      </c>
    </row>
    <row r="50" spans="2:10" x14ac:dyDescent="0.15"/>
  </sheetData>
  <sheetProtection algorithmName="SHA-512" hashValue="xXyksp5IxJvk53sC6wLs9uvLiep62dcNuU+BDLMDy7KkduNrpmtmXaWiiel2lBe0Lr6sJLJBkv829uHZHWCGWw==" saltValue="3Yn2EQekY5lCKp+e/Ncx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nklg0062</cp:lastModifiedBy>
  <dcterms:created xsi:type="dcterms:W3CDTF">2024-03-14T00:50:09Z</dcterms:created>
  <dcterms:modified xsi:type="dcterms:W3CDTF">2024-03-25T01:25:38Z</dcterms:modified>
  <cp:category/>
</cp:coreProperties>
</file>