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C:\Users\新冠町\Desktop\平成29年度財政状況資料集の作成について10.30\"/>
    </mc:Choice>
  </mc:AlternateContent>
  <xr:revisionPtr revIDLastSave="0" documentId="13_ncr:1_{1FFC91D7-C214-4061-871D-7BE37AFF5F00}" xr6:coauthVersionLast="43" xr6:coauthVersionMax="43" xr10:uidLastSave="{00000000-0000-0000-0000-000000000000}"/>
  <bookViews>
    <workbookView xWindow="780" yWindow="30" windowWidth="13605" windowHeight="10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 r="CO34" i="10" l="1"/>
  <c r="CO35" i="10" s="1"/>
  <c r="CO36" i="10" s="1"/>
</calcChain>
</file>

<file path=xl/sharedStrings.xml><?xml version="1.0" encoding="utf-8"?>
<sst xmlns="http://schemas.openxmlformats.org/spreadsheetml/2006/main" count="1101" uniqueCount="583">
  <si>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</si>
  <si>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</si>
  <si>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</si>
  <si>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</si>
  <si>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</si>
  <si>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</si>
  <si>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</si>
  <si>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</si>
  <si>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</si>
  <si>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</si>
  <si>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</si>
  <si>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</si>
  <si>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</si>
  <si>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</si>
  <si>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</si>
  <si>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</si>
  <si>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</si>
  <si>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</si>
  <si>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</si>
  <si>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</si>
  <si>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</si>
  <si>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</si>
  <si>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</si>
  <si>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</si>
  <si>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</si>
  <si>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</si>
  <si>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</si>
  <si>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</si>
  <si>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</si>
  <si>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</si>
  <si>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</si>
  <si>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</si>
  <si>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</si>
  <si>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</si>
  <si>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</si>
  <si>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</si>
  <si>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</si>
  <si>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</si>
  <si>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</si>
  <si>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</si>
  <si>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</si>
  <si>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</si>
  <si>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</si>
  <si>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</si>
  <si>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</si>
  <si>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</si>
  <si>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</si>
  <si>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</si>
  <si>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</si>
  <si>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</si>
  <si>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</si>
  <si>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</si>
  <si>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</si>
  <si>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</si>
  <si>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</si>
  <si>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</si>
  <si>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</si>
  <si>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</si>
  <si>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</si>
  <si>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</si>
  <si>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</si>
  <si>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</si>
  <si>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</si>
  <si>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</si>
  <si>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</si>
  <si>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</si>
  <si>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</si>
  <si>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</si>
  <si>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</si>
  <si>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</si>
  <si>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</si>
  <si>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</si>
  <si>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</si>
  <si>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</si>
  <si>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</si>
  <si>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</si>
  <si>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</si>
  <si>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</si>
  <si>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</si>
  <si>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</si>
  <si>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</si>
  <si>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</si>
  <si>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</si>
  <si>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</si>
  <si>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</si>
  <si>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</si>
  <si>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</si>
  <si>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</si>
  <si>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</si>
  <si>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</si>
  <si>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</si>
  <si>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</si>
  <si>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</si>
  <si>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</si>
  <si>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</si>
  <si>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</si>
  <si>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</si>
  <si>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</si>
  <si>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</si>
  <si>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</si>
  <si>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</si>
  <si>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</si>
  <si>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</si>
  <si>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</si>
  <si>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</si>
  <si>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</si>
  <si>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</si>
  <si>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</si>
  <si>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</si>
  <si>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</si>
  <si>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</si>
  <si>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</si>
  <si>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</si>
  <si>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</si>
  <si>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</si>
  <si>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</si>
  <si>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</si>
  <si>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</si>
  <si>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</si>
  <si>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</si>
  <si>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</si>
  <si>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</si>
  <si>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</si>
  <si>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</si>
  <si>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</si>
  <si>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</si>
  <si>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</si>
  <si>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</si>
  <si>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</si>
  <si>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</si>
  <si>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</si>
  <si>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</si>
  <si>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</si>
  <si>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</si>
  <si>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</si>
  <si>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</si>
  <si>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</si>
  <si>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</si>
  <si>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</si>
  <si>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</si>
  <si>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</si>
  <si>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</si>
  <si>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</si>
  <si>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</si>
  <si>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</si>
  <si>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</si>
  <si>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</si>
  <si>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</si>
  <si>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</si>
  <si>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</si>
  <si>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</si>
  <si>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</si>
  <si>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</si>
  <si>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</si>
  <si>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</si>
  <si>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</si>
  <si>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</si>
  <si>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</si>
  <si>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</si>
  <si>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</si>
  <si>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</si>
  <si>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</si>
  <si>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</si>
  <si>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</si>
  <si>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</si>
  <si>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</si>
  <si>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</si>
  <si>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</si>
  <si>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</si>
  <si>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</si>
  <si>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</si>
  <si>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</si>
  <si>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</si>
  <si>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</si>
  <si>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</si>
  <si>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</si>
  <si>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</si>
  <si>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</si>
  <si>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</si>
  <si>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</si>
  <si>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</si>
  <si>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</si>
  <si>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</si>
  <si>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</si>
  <si>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</si>
  <si>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</si>
  <si>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</si>
  <si>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</si>
  <si>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</si>
  <si>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</si>
  <si>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</si>
  <si>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</si>
  <si>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</si>
  <si>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</si>
  <si>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</si>
  <si>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</si>
  <si>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</si>
  <si>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</si>
  <si>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</si>
  <si>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</si>
  <si>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</si>
  <si>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</si>
  <si>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</si>
  <si>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</si>
  <si>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</si>
  <si>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北海道新冠町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</si>
  <si>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</si>
  <si>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</si>
  <si>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</si>
  <si>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</si>
  <si>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</si>
  <si>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</si>
  <si>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</si>
  <si>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</si>
  <si>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</si>
  <si>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</si>
  <si>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</si>
  <si>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</si>
  <si>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</si>
  <si>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</si>
  <si>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</si>
  <si>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</si>
  <si>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</si>
  <si>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</si>
  <si>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</si>
  <si>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</si>
  <si>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</si>
  <si>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</si>
  <si>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</si>
  <si>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</si>
  <si>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</si>
  <si>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</si>
  <si>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</si>
  <si>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</si>
  <si>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</si>
  <si>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</si>
  <si>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</si>
  <si>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</si>
  <si>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</si>
  <si>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</si>
  <si>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</si>
  <si>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</si>
  <si>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</si>
  <si>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</si>
  <si>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</si>
  <si>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</si>
  <si>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</si>
  <si>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</si>
  <si>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</si>
  <si>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</si>
  <si>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t>
    <phoneticPr fontId="5"/>
  </si>
  <si>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</si>
  <si>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</si>
  <si>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</si>
  <si>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</si>
  <si>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</si>
  <si>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</si>
  <si>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</si>
  <si>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</si>
  <si>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</si>
  <si>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</si>
  <si>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</si>
  <si>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</si>
  <si>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</si>
  <si>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</si>
  <si>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</si>
  <si>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</si>
  <si>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</si>
  <si>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</si>
  <si>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</si>
  <si>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</si>
  <si>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</si>
  <si>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</si>
  <si>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</si>
  <si>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</si>
  <si>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</si>
  <si>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</si>
  <si>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</si>
  <si>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</si>
  <si>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</si>
  <si>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</si>
  <si>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</si>
  <si>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</si>
  <si>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</si>
  <si>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</si>
  <si>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</si>
  <si>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</si>
  <si>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</si>
  <si>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</si>
  <si>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</si>
  <si>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</si>
  <si>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</si>
  <si>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</si>
  <si>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</si>
  <si>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</si>
  <si>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</si>
  <si>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</si>
  <si>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</si>
  <si>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</si>
  <si>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</si>
  <si>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</si>
  <si>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</si>
  <si>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</si>
  <si>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</si>
  <si>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</si>
  <si>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</si>
  <si>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</si>
  <si>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</si>
  <si>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</si>
  <si>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</si>
  <si>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</si>
  <si>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</si>
  <si>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</si>
  <si>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</si>
  <si>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</si>
  <si>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</si>
  <si>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</si>
  <si>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</si>
  <si>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</si>
  <si>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</si>
  <si>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</si>
  <si>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</si>
  <si>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</si>
  <si>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</si>
  <si>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</si>
  <si>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</si>
  <si>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</si>
  <si>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</si>
  <si>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</si>
  <si>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</si>
  <si>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</si>
  <si>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</si>
  <si>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</si>
  <si>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</si>
  <si>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</si>
  <si>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</si>
  <si>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</si>
  <si>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</si>
  <si>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</si>
  <si>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</si>
  <si>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</si>
  <si>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</si>
  <si>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</si>
  <si>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</si>
  <si>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</si>
  <si>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</si>
  <si>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</si>
  <si>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</si>
  <si>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</si>
  <si>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</si>
  <si>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</si>
  <si>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</si>
  <si>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</si>
  <si>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</si>
  <si>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</si>
  <si>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</si>
  <si>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</si>
  <si>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北海道新冠町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</si>
  <si>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</si>
  <si>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</si>
  <si>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</si>
  <si>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</si>
  <si>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</si>
  <si>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</si>
  <si>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</si>
  <si>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</si>
  <si>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</si>
  <si>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</si>
  <si>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</si>
  <si>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</si>
  <si>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</si>
  <si>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</si>
  <si>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</si>
  <si>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</si>
  <si>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</si>
  <si>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</si>
  <si>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</si>
  <si>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</si>
  <si>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</si>
  <si>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</si>
  <si>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</si>
  <si>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</si>
  <si>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</si>
  <si>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</si>
  <si>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</si>
  <si>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</si>
  <si>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</si>
  <si>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</si>
  <si>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</si>
  <si>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</si>
  <si>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</si>
  <si>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</si>
  <si>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</si>
  <si>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</si>
  <si>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</si>
  <si>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</si>
  <si>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</si>
  <si>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</si>
  <si>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</si>
  <si>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</si>
  <si>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</si>
  <si>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</si>
  <si>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</si>
  <si>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</si>
  <si>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</si>
  <si>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</si>
  <si>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</si>
  <si>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</si>
  <si>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</si>
  <si>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</si>
  <si>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</si>
  <si>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</si>
  <si>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</si>
  <si>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</si>
  <si>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</si>
  <si>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</si>
  <si>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</si>
  <si>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</si>
  <si>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</si>
  <si>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</si>
  <si>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</si>
  <si>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</si>
  <si>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</si>
  <si>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</si>
  <si>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</si>
  <si>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</si>
  <si>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</si>
  <si>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</si>
  <si>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</si>
  <si>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</si>
  <si>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</si>
  <si>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</si>
  <si>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</si>
  <si>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</si>
  <si>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</si>
  <si>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</si>
  <si>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</si>
  <si>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</si>
  <si>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</si>
  <si>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</si>
  <si>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</si>
  <si>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</si>
  <si>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</si>
  <si>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</si>
  <si>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</si>
  <si>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</si>
  <si>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</si>
  <si>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</si>
  <si>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</si>
  <si>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</si>
  <si>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</si>
  <si>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</si>
  <si>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</si>
  <si>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</si>
  <si>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</si>
  <si>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</si>
  <si>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</si>
  <si>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</si>
  <si>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</si>
  <si>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</si>
  <si>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</si>
  <si>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</si>
  <si>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</si>
  <si>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</si>
  <si>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</si>
  <si>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</si>
  <si>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</si>
  <si>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</si>
  <si>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</si>
  <si>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</si>
  <si>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</si>
  <si>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</si>
  <si>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</si>
  <si>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</si>
  <si>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</si>
  <si>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</si>
  <si>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</si>
  <si>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</si>
  <si>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</si>
  <si>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</si>
  <si>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</si>
  <si>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</si>
  <si>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</si>
  <si>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</si>
  <si>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</si>
  <si>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</si>
  <si>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</si>
  <si>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</si>
  <si>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</si>
  <si>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</si>
  <si>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</si>
  <si>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</si>
  <si>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</si>
  <si>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</si>
  <si>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</si>
  <si>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</si>
  <si>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</si>
  <si>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</si>
  <si>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</si>
  <si>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</si>
  <si>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</si>
  <si>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</si>
  <si>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</si>
  <si>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</si>
  <si>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</si>
  <si>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</si>
  <si>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</si>
  <si>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</si>
  <si>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</si>
  <si>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</si>
  <si>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</si>
  <si>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</si>
  <si>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</si>
  <si>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</si>
  <si>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</si>
  <si>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</si>
  <si>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</si>
  <si>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</si>
  <si>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</si>
  <si>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</si>
  <si>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</si>
  <si>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</si>
  <si>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</si>
  <si>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</si>
  <si>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</si>
  <si>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</si>
  <si>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</si>
  <si>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</si>
  <si>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</si>
  <si>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</si>
  <si>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</si>
  <si>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</si>
  <si>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</si>
  <si>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</si>
  <si>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</si>
  <si>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</si>
  <si>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</si>
  <si>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</si>
  <si>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</si>
  <si>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</si>
  <si>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</si>
  <si>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</si>
  <si>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</si>
  <si>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</si>
  <si>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</si>
  <si>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6.57</t>
  </si>
  <si>
    <t>▲ 3.05</t>
  </si>
  <si>
    <t>一般会計</t>
  </si>
  <si>
    <t>国民健康保険特別会計事業勘定</t>
  </si>
  <si>
    <t>国民健康保険診療所事業特別会計</t>
  </si>
  <si>
    <t>介護サービス特別会計事業勘定</t>
  </si>
  <si>
    <t>簡易水道事業特別会計</t>
  </si>
  <si>
    <t>下水道事業特別会計</t>
  </si>
  <si>
    <t>後期高齢者医療特別会計</t>
  </si>
  <si>
    <t>その他会計（赤字）</t>
  </si>
  <si>
    <t>その他会計（黒字）</t>
  </si>
  <si>
    <t>ふるさとづくり基金</t>
    <rPh sb="7" eb="9">
      <t>キキン</t>
    </rPh>
    <phoneticPr fontId="2"/>
  </si>
  <si>
    <t>地域振興基金</t>
    <rPh sb="0" eb="2">
      <t>チイキ</t>
    </rPh>
    <rPh sb="2" eb="4">
      <t>シンコウ</t>
    </rPh>
    <rPh sb="4" eb="6">
      <t>キキン</t>
    </rPh>
    <phoneticPr fontId="2"/>
  </si>
  <si>
    <t>日高中部消防組合（一般会計）</t>
    <rPh sb="0" eb="2">
      <t>ヒダカ</t>
    </rPh>
    <rPh sb="2" eb="4">
      <t>チュウブ</t>
    </rPh>
    <rPh sb="4" eb="6">
      <t>ショウボウ</t>
    </rPh>
    <rPh sb="6" eb="8">
      <t>クミアイ</t>
    </rPh>
    <rPh sb="9" eb="11">
      <t>イッパン</t>
    </rPh>
    <rPh sb="11" eb="13">
      <t>カイケイ</t>
    </rPh>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</si>
  <si>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</si>
  <si>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</si>
  <si>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</si>
  <si>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</si>
  <si>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</si>
  <si>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</si>
  <si>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t>
    <phoneticPr fontId="2"/>
  </si>
  <si>
    <t>日高軽種馬共同育成公社</t>
    <rPh sb="0" eb="2">
      <t>ヒダカ</t>
    </rPh>
    <rPh sb="2" eb="5">
      <t>ケイシュバ</t>
    </rPh>
    <rPh sb="5" eb="7">
      <t>キョウドウ</t>
    </rPh>
    <rPh sb="7" eb="9">
      <t>イクセイ</t>
    </rPh>
    <rPh sb="9" eb="11">
      <t>コウシャ</t>
    </rPh>
    <phoneticPr fontId="11"/>
  </si>
  <si>
    <t>にいかっぷホロシリ乗馬クラブ</t>
    <rPh sb="9" eb="11">
      <t>ジョウバ</t>
    </rPh>
    <phoneticPr fontId="11"/>
  </si>
  <si>
    <t>新冠ヒルズ</t>
    <rPh sb="0" eb="2">
      <t>ニイカップ</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</si>
  <si>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</si>
  <si>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</si>
  <si>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</si>
  <si>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</si>
  <si>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</si>
  <si>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将来負担比率と有形固定資産減価償却率は類似団体と比較して、共に高い数値となっている。財政負担を抑制しながら、施設の建て替えや長寿命化対策等を進めていく必要がある。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4" eb="26">
      <t>ヒカク</t>
    </rPh>
    <rPh sb="29" eb="30">
      <t>トモ</t>
    </rPh>
    <rPh sb="31" eb="32">
      <t>タカ</t>
    </rPh>
    <rPh sb="33" eb="35">
      <t>スウチ</t>
    </rPh>
    <rPh sb="42" eb="44">
      <t>ザイセイ</t>
    </rPh>
    <rPh sb="44" eb="46">
      <t>フタン</t>
    </rPh>
    <rPh sb="47" eb="49">
      <t>ヨクセイ</t>
    </rPh>
    <rPh sb="54" eb="56">
      <t>シセツ</t>
    </rPh>
    <rPh sb="57" eb="58">
      <t>タ</t>
    </rPh>
    <rPh sb="59" eb="60">
      <t>カ</t>
    </rPh>
    <rPh sb="62" eb="66">
      <t>チョウジュミョウカ</t>
    </rPh>
    <rPh sb="66" eb="68">
      <t>タイサク</t>
    </rPh>
    <rPh sb="68" eb="69">
      <t>トウ</t>
    </rPh>
    <rPh sb="70" eb="71">
      <t>スス</t>
    </rPh>
    <rPh sb="75" eb="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</si>
  <si>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</si>
  <si>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</si>
  <si>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</si>
  <si>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</si>
  <si>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</si>
  <si>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</si>
  <si>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では継続して効率的な財政運営を執り進めてきた結果、将来負担比率や実質公債費比率の数値は低下してきている。また、類似団体と比較しても近い数値まで低下してきている。今後も限られた財源を重点的かつ効率的に配分しながら、財政運営を執り進めていきたい。</t>
    <rPh sb="0" eb="2">
      <t>トウチョウ</t>
    </rPh>
    <rPh sb="4" eb="6">
      <t>ケイゾク</t>
    </rPh>
    <rPh sb="8" eb="11">
      <t>コウリツテキ</t>
    </rPh>
    <rPh sb="12" eb="14">
      <t>ザイセイ</t>
    </rPh>
    <rPh sb="14" eb="16">
      <t>ウンエイ</t>
    </rPh>
    <rPh sb="17" eb="18">
      <t>ト</t>
    </rPh>
    <rPh sb="19" eb="20">
      <t>スス</t>
    </rPh>
    <rPh sb="24" eb="26">
      <t>ケッカ</t>
    </rPh>
    <rPh sb="27" eb="29">
      <t>ショウライ</t>
    </rPh>
    <rPh sb="29" eb="31">
      <t>フタン</t>
    </rPh>
    <rPh sb="31" eb="33">
      <t>ヒリツ</t>
    </rPh>
    <rPh sb="34" eb="36">
      <t>ジッシツ</t>
    </rPh>
    <rPh sb="36" eb="39">
      <t>コウサイヒ</t>
    </rPh>
    <rPh sb="39" eb="40">
      <t>ヒ</t>
    </rPh>
    <rPh sb="40" eb="41">
      <t>リツ</t>
    </rPh>
    <rPh sb="42" eb="44">
      <t>スウチ</t>
    </rPh>
    <rPh sb="45" eb="47">
      <t>テイカ</t>
    </rPh>
    <rPh sb="57" eb="59">
      <t>ルイジ</t>
    </rPh>
    <rPh sb="59" eb="61">
      <t>ダンタイ</t>
    </rPh>
    <rPh sb="62" eb="64">
      <t>ヒカク</t>
    </rPh>
    <rPh sb="67" eb="68">
      <t>チカ</t>
    </rPh>
    <rPh sb="69" eb="71">
      <t>スウチ</t>
    </rPh>
    <rPh sb="73" eb="75">
      <t>テイカ</t>
    </rPh>
    <rPh sb="82" eb="84">
      <t>コンゴ</t>
    </rPh>
    <rPh sb="85" eb="86">
      <t>カギ</t>
    </rPh>
    <rPh sb="89" eb="91">
      <t>ザイゲン</t>
    </rPh>
    <rPh sb="92" eb="94">
      <t>ジュウテン</t>
    </rPh>
    <rPh sb="94" eb="95">
      <t>テキ</t>
    </rPh>
    <rPh sb="97" eb="100">
      <t>コウリツテキ</t>
    </rPh>
    <rPh sb="101" eb="103">
      <t>ハイブン</t>
    </rPh>
    <rPh sb="108" eb="110">
      <t>ザイセイ</t>
    </rPh>
    <rPh sb="110" eb="112">
      <t>ウンエイ</t>
    </rPh>
    <rPh sb="113" eb="114">
      <t>ト</t>
    </rPh>
    <rPh sb="115" eb="116">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</si>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</sst>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hair">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3"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4"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88" xfId="12" applyNumberFormat="1" applyFont="1" applyFill="1" applyBorder="1" applyAlignment="1" applyProtection="1">
      <alignment horizontal="righ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9"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41" applyFont="1">
      <alignment vertical="center"/>
    </xf>
    <xf numFmtId="180" fontId="1" fillId="0" borderId="0" xfId="16" applyNumberFormat="1" applyFont="1">
      <alignment vertical="center"/>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29" xr:uid="{00000000-0005-0000-0000-00000D000000}"/>
    <cellStyle name="標準 2 4" xfId="39" xr:uid="{00000000-0005-0000-0000-00000E000000}"/>
    <cellStyle name="標準 2_2007AJAHO401600" xfId="30" xr:uid="{00000000-0005-0000-0000-00000F000000}"/>
    <cellStyle name="標準 3" xfId="11" xr:uid="{00000000-0005-0000-0000-000010000000}"/>
    <cellStyle name="標準 3 2" xfId="31" xr:uid="{00000000-0005-0000-0000-000011000000}"/>
    <cellStyle name="標準 3 2 2" xfId="32" xr:uid="{00000000-0005-0000-0000-000012000000}"/>
    <cellStyle name="標準 3 3" xfId="40" xr:uid="{00000000-0005-0000-0000-000013000000}"/>
    <cellStyle name="標準 3_APAHO401000" xfId="33" xr:uid="{00000000-0005-0000-0000-000014000000}"/>
    <cellStyle name="標準 4" xfId="5" xr:uid="{00000000-0005-0000-0000-000015000000}"/>
    <cellStyle name="標準 4 2" xfId="34" xr:uid="{00000000-0005-0000-0000-000016000000}"/>
    <cellStyle name="標準 4_APAHO401000" xfId="35"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2" xfId="36" xr:uid="{00000000-0005-0000-0000-00001B000000}"/>
    <cellStyle name="標準 6" xfId="8" xr:uid="{00000000-0005-0000-0000-00001C000000}"/>
    <cellStyle name="標準 6 2" xfId="37" xr:uid="{00000000-0005-0000-0000-00001D000000}"/>
    <cellStyle name="標準 6 2 2" xfId="38"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41" xr:uid="{00000000-0005-0000-0000-000022000000}"/>
    <cellStyle name="標準_【レイアウト】（県）資料３（Ｐ２）　歳出比較分析表" xfId="16" xr:uid="{00000000-0005-0000-0000-000023000000}"/>
    <cellStyle name="標準_【レイアウト】（市）資料３（Ｐ２）　歳出比較分析表" xfId="17" xr:uid="{00000000-0005-0000-0000-000024000000}"/>
    <cellStyle name="標準_APAHO251300" xfId="18" xr:uid="{00000000-0005-0000-0000-000025000000}"/>
    <cellStyle name="標準_APAHO252300" xfId="19" xr:uid="{00000000-0005-0000-0000-000026000000}"/>
    <cellStyle name="標準_Book1" xfId="13" xr:uid="{00000000-0005-0000-0000-000027000000}"/>
    <cellStyle name="標準_O-JJ0722-001-3_決算状況カード(各会計・関係団体)_O-JJ1016-001-3_財政状況資料集(決算状況カード(各会計・関係団体))(Rev2)2" xfId="14" xr:uid="{00000000-0005-0000-0000-000028000000}"/>
    <cellStyle name="標準_O-JJ0722-001-8_連結実質赤字比率に係る赤字・黒字の構成分析" xfId="2" xr:uid="{00000000-0005-0000-0000-00002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131-48F9-8AB8-56F71CAF31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124303</c:v>
                </c:pt>
                <c:pt idx="1">
                  <c:v>91656</c:v>
                </c:pt>
                <c:pt idx="2">
                  <c:v>67611</c:v>
                </c:pt>
                <c:pt idx="3">
                  <c:v>79672</c:v>
                </c:pt>
                <c:pt idx="4">
                  <c:v>64955</c:v>
                </c:pt>
              </c:numCache>
            </c:numRef>
          </c:val>
          <c:smooth val="0"/>
          <c:extLst>
            <c:ext xmlns:c16="http://schemas.microsoft.com/office/drawing/2014/chart" uri="{C3380CC4-5D6E-409C-BE32-E72D297353CC}">
              <c16:uniqueId val="{00000001-4131-48F9-8AB8-56F71CAF31FD}"/>
            </c:ext>
          </c:extLst>
        </c:ser>
        <c:dLbls>
          <c:showLegendKey val="0"/>
          <c:showVal val="0"/>
          <c:showCatName val="0"/>
          <c:showSerName val="0"/>
          <c:showPercent val="0"/>
          <c:showBubbleSize val="0"/>
        </c:dLbls>
        <c:marker val="1"/>
        <c:smooth val="0"/>
        <c:axId val="197497600"/>
        <c:axId val="197499520"/>
      </c:lineChart>
      <c:catAx>
        <c:axId val="197497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499520"/>
        <c:crosses val="autoZero"/>
        <c:auto val="1"/>
        <c:lblAlgn val="ctr"/>
        <c:lblOffset val="100"/>
        <c:tickLblSkip val="1"/>
        <c:tickMarkSkip val="1"/>
        <c:noMultiLvlLbl val="0"/>
      </c:catAx>
      <c:valAx>
        <c:axId val="197499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49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2.23</c:v>
                </c:pt>
                <c:pt idx="1">
                  <c:v>2.56</c:v>
                </c:pt>
                <c:pt idx="2">
                  <c:v>3.43</c:v>
                </c:pt>
                <c:pt idx="3">
                  <c:v>3.12</c:v>
                </c:pt>
                <c:pt idx="4">
                  <c:v>3.21</c:v>
                </c:pt>
              </c:numCache>
            </c:numRef>
          </c:val>
          <c:extLst>
            <c:ext xmlns:c16="http://schemas.microsoft.com/office/drawing/2014/chart" uri="{C3380CC4-5D6E-409C-BE32-E72D297353CC}">
              <c16:uniqueId val="{00000000-FC16-42EE-995F-0D087B674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30.79</c:v>
                </c:pt>
                <c:pt idx="1">
                  <c:v>33.64</c:v>
                </c:pt>
                <c:pt idx="2">
                  <c:v>36.4</c:v>
                </c:pt>
                <c:pt idx="3">
                  <c:v>30.92</c:v>
                </c:pt>
                <c:pt idx="4">
                  <c:v>28.35</c:v>
                </c:pt>
              </c:numCache>
            </c:numRef>
          </c:val>
          <c:extLst>
            <c:ext xmlns:c16="http://schemas.microsoft.com/office/drawing/2014/chart" uri="{C3380CC4-5D6E-409C-BE32-E72D297353CC}">
              <c16:uniqueId val="{00000001-FC16-42EE-995F-0D087B67481B}"/>
            </c:ext>
          </c:extLst>
        </c:ser>
        <c:dLbls>
          <c:showLegendKey val="0"/>
          <c:showVal val="0"/>
          <c:showCatName val="0"/>
          <c:showSerName val="0"/>
          <c:showPercent val="0"/>
          <c:showBubbleSize val="0"/>
        </c:dLbls>
        <c:gapWidth val="250"/>
        <c:overlap val="100"/>
        <c:axId val="216822912"/>
        <c:axId val="21682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c:v>
                </c:pt>
                <c:pt idx="1">
                  <c:v>1.57</c:v>
                </c:pt>
                <c:pt idx="2">
                  <c:v>3.53</c:v>
                </c:pt>
                <c:pt idx="3">
                  <c:v>-6.57</c:v>
                </c:pt>
                <c:pt idx="4">
                  <c:v>-3.05</c:v>
                </c:pt>
              </c:numCache>
            </c:numRef>
          </c:val>
          <c:smooth val="0"/>
          <c:extLst>
            <c:ext xmlns:c16="http://schemas.microsoft.com/office/drawing/2014/chart" uri="{C3380CC4-5D6E-409C-BE32-E72D297353CC}">
              <c16:uniqueId val="{00000002-FC16-42EE-995F-0D087B67481B}"/>
            </c:ext>
          </c:extLst>
        </c:ser>
        <c:dLbls>
          <c:showLegendKey val="0"/>
          <c:showVal val="0"/>
          <c:showCatName val="0"/>
          <c:showSerName val="0"/>
          <c:showPercent val="0"/>
          <c:showBubbleSize val="0"/>
        </c:dLbls>
        <c:marker val="1"/>
        <c:smooth val="0"/>
        <c:axId val="216822912"/>
        <c:axId val="216824832"/>
      </c:lineChart>
      <c:catAx>
        <c:axId val="2168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824832"/>
        <c:crosses val="autoZero"/>
        <c:auto val="1"/>
        <c:lblAlgn val="ctr"/>
        <c:lblOffset val="100"/>
        <c:tickLblSkip val="1"/>
        <c:tickMarkSkip val="1"/>
        <c:noMultiLvlLbl val="0"/>
      </c:catAx>
      <c:valAx>
        <c:axId val="21682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2B-4183-AC6A-66FA8F61E9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2B-4183-AC6A-66FA8F61E9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2B-4183-AC6A-66FA8F61E97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7B2B-4183-AC6A-66FA8F61E97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4-7B2B-4183-AC6A-66FA8F61E97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0.12</c:v>
                </c:pt>
                <c:pt idx="4">
                  <c:v>#N/A</c:v>
                </c:pt>
                <c:pt idx="5">
                  <c:v>0.24</c:v>
                </c:pt>
                <c:pt idx="6">
                  <c:v>#N/A</c:v>
                </c:pt>
                <c:pt idx="7">
                  <c:v>0.25</c:v>
                </c:pt>
                <c:pt idx="8">
                  <c:v>#N/A</c:v>
                </c:pt>
                <c:pt idx="9">
                  <c:v>0.08</c:v>
                </c:pt>
              </c:numCache>
            </c:numRef>
          </c:val>
          <c:extLst>
            <c:ext xmlns:c16="http://schemas.microsoft.com/office/drawing/2014/chart" uri="{C3380CC4-5D6E-409C-BE32-E72D297353CC}">
              <c16:uniqueId val="{00000005-7B2B-4183-AC6A-66FA8F61E974}"/>
            </c:ext>
          </c:extLst>
        </c:ser>
        <c:ser>
          <c:idx val="6"/>
          <c:order val="6"/>
          <c:tx>
            <c:strRef>
              <c:f>データシート!$A$33</c:f>
              <c:strCache>
                <c:ptCount val="1"/>
                <c:pt idx="0">
                  <c:v>介護サービス特別会計事業勘定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0.36</c:v>
                </c:pt>
                <c:pt idx="4">
                  <c:v>#N/A</c:v>
                </c:pt>
                <c:pt idx="5">
                  <c:v>0.16</c:v>
                </c:pt>
                <c:pt idx="6">
                  <c:v>#N/A</c:v>
                </c:pt>
                <c:pt idx="7">
                  <c:v>0.12</c:v>
                </c:pt>
                <c:pt idx="8">
                  <c:v>#N/A</c:v>
                </c:pt>
                <c:pt idx="9">
                  <c:v>0.1</c:v>
                </c:pt>
              </c:numCache>
            </c:numRef>
          </c:val>
          <c:extLst>
            <c:ext xmlns:c16="http://schemas.microsoft.com/office/drawing/2014/chart" uri="{C3380CC4-5D6E-409C-BE32-E72D297353CC}">
              <c16:uniqueId val="{00000006-7B2B-4183-AC6A-66FA8F61E974}"/>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0.28999999999999998</c:v>
                </c:pt>
                <c:pt idx="4">
                  <c:v>#N/A</c:v>
                </c:pt>
                <c:pt idx="5">
                  <c:v>0.32</c:v>
                </c:pt>
                <c:pt idx="6">
                  <c:v>#N/A</c:v>
                </c:pt>
                <c:pt idx="7">
                  <c:v>0.32</c:v>
                </c:pt>
                <c:pt idx="8">
                  <c:v>#N/A</c:v>
                </c:pt>
                <c:pt idx="9">
                  <c:v>0.12</c:v>
                </c:pt>
              </c:numCache>
            </c:numRef>
          </c:val>
          <c:extLst>
            <c:ext xmlns:c16="http://schemas.microsoft.com/office/drawing/2014/chart" uri="{C3380CC4-5D6E-409C-BE32-E72D297353CC}">
              <c16:uniqueId val="{00000007-7B2B-4183-AC6A-66FA8F61E97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0.89</c:v>
                </c:pt>
                <c:pt idx="2">
                  <c:v>#N/A</c:v>
                </c:pt>
                <c:pt idx="3">
                  <c:v>1.41</c:v>
                </c:pt>
                <c:pt idx="4">
                  <c:v>#N/A</c:v>
                </c:pt>
                <c:pt idx="5">
                  <c:v>1.04</c:v>
                </c:pt>
                <c:pt idx="6">
                  <c:v>#N/A</c:v>
                </c:pt>
                <c:pt idx="7">
                  <c:v>1.43</c:v>
                </c:pt>
                <c:pt idx="8">
                  <c:v>#N/A</c:v>
                </c:pt>
                <c:pt idx="9">
                  <c:v>1.9</c:v>
                </c:pt>
              </c:numCache>
            </c:numRef>
          </c:val>
          <c:extLst>
            <c:ext xmlns:c16="http://schemas.microsoft.com/office/drawing/2014/chart" uri="{C3380CC4-5D6E-409C-BE32-E72D297353CC}">
              <c16:uniqueId val="{00000008-7B2B-4183-AC6A-66FA8F61E9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2.23</c:v>
                </c:pt>
                <c:pt idx="2">
                  <c:v>#N/A</c:v>
                </c:pt>
                <c:pt idx="3">
                  <c:v>2.5499999999999998</c:v>
                </c:pt>
                <c:pt idx="4">
                  <c:v>#N/A</c:v>
                </c:pt>
                <c:pt idx="5">
                  <c:v>3.42</c:v>
                </c:pt>
                <c:pt idx="6">
                  <c:v>#N/A</c:v>
                </c:pt>
                <c:pt idx="7">
                  <c:v>3.11</c:v>
                </c:pt>
                <c:pt idx="8">
                  <c:v>#N/A</c:v>
                </c:pt>
                <c:pt idx="9">
                  <c:v>3.21</c:v>
                </c:pt>
              </c:numCache>
            </c:numRef>
          </c:val>
          <c:extLst>
            <c:ext xmlns:c16="http://schemas.microsoft.com/office/drawing/2014/chart" uri="{C3380CC4-5D6E-409C-BE32-E72D297353CC}">
              <c16:uniqueId val="{00000009-7B2B-4183-AC6A-66FA8F61E974}"/>
            </c:ext>
          </c:extLst>
        </c:ser>
        <c:dLbls>
          <c:showLegendKey val="0"/>
          <c:showVal val="0"/>
          <c:showCatName val="0"/>
          <c:showSerName val="0"/>
          <c:showPercent val="0"/>
          <c:showBubbleSize val="0"/>
        </c:dLbls>
        <c:gapWidth val="150"/>
        <c:overlap val="100"/>
        <c:axId val="225344512"/>
        <c:axId val="225354496"/>
      </c:barChart>
      <c:catAx>
        <c:axId val="22534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354496"/>
        <c:crosses val="autoZero"/>
        <c:auto val="1"/>
        <c:lblAlgn val="ctr"/>
        <c:lblOffset val="100"/>
        <c:tickLblSkip val="1"/>
        <c:tickMarkSkip val="1"/>
        <c:noMultiLvlLbl val="0"/>
      </c:catAx>
      <c:valAx>
        <c:axId val="22535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4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735</c:v>
                </c:pt>
                <c:pt idx="5">
                  <c:v>686</c:v>
                </c:pt>
                <c:pt idx="8">
                  <c:v>646</c:v>
                </c:pt>
                <c:pt idx="11">
                  <c:v>755</c:v>
                </c:pt>
                <c:pt idx="14">
                  <c:v>729</c:v>
                </c:pt>
              </c:numCache>
            </c:numRef>
          </c:val>
          <c:extLst>
            <c:ext xmlns:c16="http://schemas.microsoft.com/office/drawing/2014/chart" uri="{C3380CC4-5D6E-409C-BE32-E72D297353CC}">
              <c16:uniqueId val="{00000000-7877-4C86-8BB5-D05AC5663E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77-4C86-8BB5-D05AC5663E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15</c:v>
                </c:pt>
                <c:pt idx="6">
                  <c:v>9</c:v>
                </c:pt>
                <c:pt idx="9">
                  <c:v>2</c:v>
                </c:pt>
                <c:pt idx="12">
                  <c:v>1</c:v>
                </c:pt>
              </c:numCache>
            </c:numRef>
          </c:val>
          <c:extLst>
            <c:ext xmlns:c16="http://schemas.microsoft.com/office/drawing/2014/chart" uri="{C3380CC4-5D6E-409C-BE32-E72D297353CC}">
              <c16:uniqueId val="{00000002-7877-4C86-8BB5-D05AC5663E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64</c:v>
                </c:pt>
                <c:pt idx="6">
                  <c:v>65</c:v>
                </c:pt>
                <c:pt idx="9">
                  <c:v>67</c:v>
                </c:pt>
                <c:pt idx="12">
                  <c:v>10</c:v>
                </c:pt>
              </c:numCache>
            </c:numRef>
          </c:val>
          <c:extLst>
            <c:ext xmlns:c16="http://schemas.microsoft.com/office/drawing/2014/chart" uri="{C3380CC4-5D6E-409C-BE32-E72D297353CC}">
              <c16:uniqueId val="{00000003-7877-4C86-8BB5-D05AC5663E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c:v>
                </c:pt>
                <c:pt idx="3">
                  <c:v>151</c:v>
                </c:pt>
                <c:pt idx="6">
                  <c:v>145</c:v>
                </c:pt>
                <c:pt idx="9">
                  <c:v>154</c:v>
                </c:pt>
                <c:pt idx="12">
                  <c:v>128</c:v>
                </c:pt>
              </c:numCache>
            </c:numRef>
          </c:val>
          <c:extLst>
            <c:ext xmlns:c16="http://schemas.microsoft.com/office/drawing/2014/chart" uri="{C3380CC4-5D6E-409C-BE32-E72D297353CC}">
              <c16:uniqueId val="{00000004-7877-4C86-8BB5-D05AC5663E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77-4C86-8BB5-D05AC5663E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77-4C86-8BB5-D05AC5663E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806</c:v>
                </c:pt>
                <c:pt idx="3">
                  <c:v>835</c:v>
                </c:pt>
                <c:pt idx="6">
                  <c:v>759</c:v>
                </c:pt>
                <c:pt idx="9">
                  <c:v>760</c:v>
                </c:pt>
                <c:pt idx="12">
                  <c:v>768</c:v>
                </c:pt>
              </c:numCache>
            </c:numRef>
          </c:val>
          <c:extLst>
            <c:ext xmlns:c16="http://schemas.microsoft.com/office/drawing/2014/chart" uri="{C3380CC4-5D6E-409C-BE32-E72D297353CC}">
              <c16:uniqueId val="{00000007-7877-4C86-8BB5-D05AC5663EEB}"/>
            </c:ext>
          </c:extLst>
        </c:ser>
        <c:dLbls>
          <c:showLegendKey val="0"/>
          <c:showVal val="0"/>
          <c:showCatName val="0"/>
          <c:showSerName val="0"/>
          <c:showPercent val="0"/>
          <c:showBubbleSize val="0"/>
        </c:dLbls>
        <c:gapWidth val="100"/>
        <c:overlap val="100"/>
        <c:axId val="225163136"/>
        <c:axId val="22518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331</c:v>
                </c:pt>
                <c:pt idx="2">
                  <c:v>#N/A</c:v>
                </c:pt>
                <c:pt idx="3">
                  <c:v>#N/A</c:v>
                </c:pt>
                <c:pt idx="4">
                  <c:v>379</c:v>
                </c:pt>
                <c:pt idx="5">
                  <c:v>#N/A</c:v>
                </c:pt>
                <c:pt idx="6">
                  <c:v>#N/A</c:v>
                </c:pt>
                <c:pt idx="7">
                  <c:v>332</c:v>
                </c:pt>
                <c:pt idx="8">
                  <c:v>#N/A</c:v>
                </c:pt>
                <c:pt idx="9">
                  <c:v>#N/A</c:v>
                </c:pt>
                <c:pt idx="10">
                  <c:v>228</c:v>
                </c:pt>
                <c:pt idx="11">
                  <c:v>#N/A</c:v>
                </c:pt>
                <c:pt idx="12">
                  <c:v>#N/A</c:v>
                </c:pt>
                <c:pt idx="13">
                  <c:v>178</c:v>
                </c:pt>
                <c:pt idx="14">
                  <c:v>#N/A</c:v>
                </c:pt>
              </c:numCache>
            </c:numRef>
          </c:val>
          <c:smooth val="0"/>
          <c:extLst>
            <c:ext xmlns:c16="http://schemas.microsoft.com/office/drawing/2014/chart" uri="{C3380CC4-5D6E-409C-BE32-E72D297353CC}">
              <c16:uniqueId val="{00000008-7877-4C86-8BB5-D05AC5663EEB}"/>
            </c:ext>
          </c:extLst>
        </c:ser>
        <c:dLbls>
          <c:showLegendKey val="0"/>
          <c:showVal val="0"/>
          <c:showCatName val="0"/>
          <c:showSerName val="0"/>
          <c:showPercent val="0"/>
          <c:showBubbleSize val="0"/>
        </c:dLbls>
        <c:marker val="1"/>
        <c:smooth val="0"/>
        <c:axId val="225163136"/>
        <c:axId val="225181696"/>
      </c:lineChart>
      <c:catAx>
        <c:axId val="2251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81696"/>
        <c:crosses val="autoZero"/>
        <c:auto val="1"/>
        <c:lblAlgn val="ctr"/>
        <c:lblOffset val="100"/>
        <c:tickLblSkip val="1"/>
        <c:tickMarkSkip val="1"/>
        <c:noMultiLvlLbl val="0"/>
      </c:catAx>
      <c:valAx>
        <c:axId val="2251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6448</c:v>
                </c:pt>
                <c:pt idx="5">
                  <c:v>6128</c:v>
                </c:pt>
                <c:pt idx="8">
                  <c:v>5945</c:v>
                </c:pt>
                <c:pt idx="11">
                  <c:v>5725</c:v>
                </c:pt>
                <c:pt idx="14">
                  <c:v>5388</c:v>
                </c:pt>
              </c:numCache>
            </c:numRef>
          </c:val>
          <c:extLst>
            <c:ext xmlns:c16="http://schemas.microsoft.com/office/drawing/2014/chart" uri="{C3380CC4-5D6E-409C-BE32-E72D297353CC}">
              <c16:uniqueId val="{00000000-CFDE-4FA0-8583-D9C7A85F3D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516</c:v>
                </c:pt>
                <c:pt idx="5">
                  <c:v>506</c:v>
                </c:pt>
                <c:pt idx="8">
                  <c:v>536</c:v>
                </c:pt>
                <c:pt idx="11">
                  <c:v>551</c:v>
                </c:pt>
                <c:pt idx="14">
                  <c:v>511</c:v>
                </c:pt>
              </c:numCache>
            </c:numRef>
          </c:val>
          <c:extLst>
            <c:ext xmlns:c16="http://schemas.microsoft.com/office/drawing/2014/chart" uri="{C3380CC4-5D6E-409C-BE32-E72D297353CC}">
              <c16:uniqueId val="{00000001-CFDE-4FA0-8583-D9C7A85F3D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2275</c:v>
                </c:pt>
                <c:pt idx="5">
                  <c:v>2333</c:v>
                </c:pt>
                <c:pt idx="8">
                  <c:v>2376</c:v>
                </c:pt>
                <c:pt idx="11">
                  <c:v>2153</c:v>
                </c:pt>
                <c:pt idx="14">
                  <c:v>2055</c:v>
                </c:pt>
              </c:numCache>
            </c:numRef>
          </c:val>
          <c:extLst>
            <c:ext xmlns:c16="http://schemas.microsoft.com/office/drawing/2014/chart" uri="{C3380CC4-5D6E-409C-BE32-E72D297353CC}">
              <c16:uniqueId val="{00000002-CFDE-4FA0-8583-D9C7A85F3D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E-4FA0-8583-D9C7A85F3D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E-4FA0-8583-D9C7A85F3D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5</c:v>
                </c:pt>
                <c:pt idx="6">
                  <c:v>2</c:v>
                </c:pt>
                <c:pt idx="9">
                  <c:v>0</c:v>
                </c:pt>
                <c:pt idx="12">
                  <c:v>0</c:v>
                </c:pt>
              </c:numCache>
            </c:numRef>
          </c:val>
          <c:extLst>
            <c:ext xmlns:c16="http://schemas.microsoft.com/office/drawing/2014/chart" uri="{C3380CC4-5D6E-409C-BE32-E72D297353CC}">
              <c16:uniqueId val="{00000005-CFDE-4FA0-8583-D9C7A85F3D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471</c:v>
                </c:pt>
                <c:pt idx="3">
                  <c:v>387</c:v>
                </c:pt>
                <c:pt idx="6">
                  <c:v>384</c:v>
                </c:pt>
                <c:pt idx="9">
                  <c:v>370</c:v>
                </c:pt>
                <c:pt idx="12">
                  <c:v>348</c:v>
                </c:pt>
              </c:numCache>
            </c:numRef>
          </c:val>
          <c:extLst>
            <c:ext xmlns:c16="http://schemas.microsoft.com/office/drawing/2014/chart" uri="{C3380CC4-5D6E-409C-BE32-E72D297353CC}">
              <c16:uniqueId val="{00000006-CFDE-4FA0-8583-D9C7A85F3D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271</c:v>
                </c:pt>
                <c:pt idx="3">
                  <c:v>210</c:v>
                </c:pt>
                <c:pt idx="6">
                  <c:v>148</c:v>
                </c:pt>
                <c:pt idx="9">
                  <c:v>84</c:v>
                </c:pt>
                <c:pt idx="12">
                  <c:v>41</c:v>
                </c:pt>
              </c:numCache>
            </c:numRef>
          </c:val>
          <c:extLst>
            <c:ext xmlns:c16="http://schemas.microsoft.com/office/drawing/2014/chart" uri="{C3380CC4-5D6E-409C-BE32-E72D297353CC}">
              <c16:uniqueId val="{00000007-CFDE-4FA0-8583-D9C7A85F3D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1767</c:v>
                </c:pt>
                <c:pt idx="3">
                  <c:v>1727</c:v>
                </c:pt>
                <c:pt idx="6">
                  <c:v>1669</c:v>
                </c:pt>
                <c:pt idx="9">
                  <c:v>1547</c:v>
                </c:pt>
                <c:pt idx="12">
                  <c:v>1437</c:v>
                </c:pt>
              </c:numCache>
            </c:numRef>
          </c:val>
          <c:extLst>
            <c:ext xmlns:c16="http://schemas.microsoft.com/office/drawing/2014/chart" uri="{C3380CC4-5D6E-409C-BE32-E72D297353CC}">
              <c16:uniqueId val="{00000008-CFDE-4FA0-8583-D9C7A85F3D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c:v>
                </c:pt>
                <c:pt idx="3">
                  <c:v>6</c:v>
                </c:pt>
                <c:pt idx="6">
                  <c:v>0</c:v>
                </c:pt>
                <c:pt idx="9">
                  <c:v>0</c:v>
                </c:pt>
                <c:pt idx="12">
                  <c:v>0</c:v>
                </c:pt>
              </c:numCache>
            </c:numRef>
          </c:val>
          <c:extLst>
            <c:ext xmlns:c16="http://schemas.microsoft.com/office/drawing/2014/chart" uri="{C3380CC4-5D6E-409C-BE32-E72D297353CC}">
              <c16:uniqueId val="{00000009-CFDE-4FA0-8583-D9C7A85F3D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7332</c:v>
                </c:pt>
                <c:pt idx="3">
                  <c:v>7044</c:v>
                </c:pt>
                <c:pt idx="6">
                  <c:v>6824</c:v>
                </c:pt>
                <c:pt idx="9">
                  <c:v>6603</c:v>
                </c:pt>
                <c:pt idx="12">
                  <c:v>6208</c:v>
                </c:pt>
              </c:numCache>
            </c:numRef>
          </c:val>
          <c:extLst>
            <c:ext xmlns:c16="http://schemas.microsoft.com/office/drawing/2014/chart" uri="{C3380CC4-5D6E-409C-BE32-E72D297353CC}">
              <c16:uniqueId val="{0000000A-CFDE-4FA0-8583-D9C7A85F3D3D}"/>
            </c:ext>
          </c:extLst>
        </c:ser>
        <c:dLbls>
          <c:showLegendKey val="0"/>
          <c:showVal val="0"/>
          <c:showCatName val="0"/>
          <c:showSerName val="0"/>
          <c:showPercent val="0"/>
          <c:showBubbleSize val="0"/>
        </c:dLbls>
        <c:gapWidth val="100"/>
        <c:overlap val="100"/>
        <c:axId val="216676608"/>
        <c:axId val="21669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627</c:v>
                </c:pt>
                <c:pt idx="2">
                  <c:v>#N/A</c:v>
                </c:pt>
                <c:pt idx="3">
                  <c:v>#N/A</c:v>
                </c:pt>
                <c:pt idx="4">
                  <c:v>413</c:v>
                </c:pt>
                <c:pt idx="5">
                  <c:v>#N/A</c:v>
                </c:pt>
                <c:pt idx="6">
                  <c:v>#N/A</c:v>
                </c:pt>
                <c:pt idx="7">
                  <c:v>171</c:v>
                </c:pt>
                <c:pt idx="8">
                  <c:v>#N/A</c:v>
                </c:pt>
                <c:pt idx="9">
                  <c:v>#N/A</c:v>
                </c:pt>
                <c:pt idx="10">
                  <c:v>174</c:v>
                </c:pt>
                <c:pt idx="11">
                  <c:v>#N/A</c:v>
                </c:pt>
                <c:pt idx="12">
                  <c:v>#N/A</c:v>
                </c:pt>
                <c:pt idx="13">
                  <c:v>80</c:v>
                </c:pt>
                <c:pt idx="14">
                  <c:v>#N/A</c:v>
                </c:pt>
              </c:numCache>
            </c:numRef>
          </c:val>
          <c:smooth val="0"/>
          <c:extLst>
            <c:ext xmlns:c16="http://schemas.microsoft.com/office/drawing/2014/chart" uri="{C3380CC4-5D6E-409C-BE32-E72D297353CC}">
              <c16:uniqueId val="{0000000B-CFDE-4FA0-8583-D9C7A85F3D3D}"/>
            </c:ext>
          </c:extLst>
        </c:ser>
        <c:dLbls>
          <c:showLegendKey val="0"/>
          <c:showVal val="0"/>
          <c:showCatName val="0"/>
          <c:showSerName val="0"/>
          <c:showPercent val="0"/>
          <c:showBubbleSize val="0"/>
        </c:dLbls>
        <c:marker val="1"/>
        <c:smooth val="0"/>
        <c:axId val="216676608"/>
        <c:axId val="216691072"/>
      </c:lineChart>
      <c:catAx>
        <c:axId val="2166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691072"/>
        <c:crosses val="autoZero"/>
        <c:auto val="1"/>
        <c:lblAlgn val="ctr"/>
        <c:lblOffset val="100"/>
        <c:tickLblSkip val="1"/>
        <c:tickMarkSkip val="1"/>
        <c:noMultiLvlLbl val="0"/>
      </c:catAx>
      <c:valAx>
        <c:axId val="21669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7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87E-2"/>
          <c:w val="0.89122665696781667"/>
          <c:h val="0.858624906082542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1301</c:v>
                </c:pt>
                <c:pt idx="1">
                  <c:v>1084</c:v>
                </c:pt>
                <c:pt idx="2">
                  <c:v>977</c:v>
                </c:pt>
              </c:numCache>
            </c:numRef>
          </c:val>
          <c:extLst>
            <c:ext xmlns:c16="http://schemas.microsoft.com/office/drawing/2014/chart" uri="{C3380CC4-5D6E-409C-BE32-E72D297353CC}">
              <c16:uniqueId val="{00000000-8876-4001-BCC0-E2D72F656E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409</c:v>
                </c:pt>
                <c:pt idx="1">
                  <c:v>400</c:v>
                </c:pt>
                <c:pt idx="2">
                  <c:v>396</c:v>
                </c:pt>
              </c:numCache>
            </c:numRef>
          </c:val>
          <c:extLst>
            <c:ext xmlns:c16="http://schemas.microsoft.com/office/drawing/2014/chart" uri="{C3380CC4-5D6E-409C-BE32-E72D297353CC}">
              <c16:uniqueId val="{00000001-8876-4001-BCC0-E2D72F656E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666</c:v>
                </c:pt>
                <c:pt idx="1">
                  <c:v>669</c:v>
                </c:pt>
                <c:pt idx="2">
                  <c:v>682</c:v>
                </c:pt>
              </c:numCache>
            </c:numRef>
          </c:val>
          <c:extLst>
            <c:ext xmlns:c16="http://schemas.microsoft.com/office/drawing/2014/chart" uri="{C3380CC4-5D6E-409C-BE32-E72D297353CC}">
              <c16:uniqueId val="{00000002-8876-4001-BCC0-E2D72F656E03}"/>
            </c:ext>
          </c:extLst>
        </c:ser>
        <c:dLbls>
          <c:showLegendKey val="0"/>
          <c:showVal val="0"/>
          <c:showCatName val="0"/>
          <c:showSerName val="0"/>
          <c:showPercent val="0"/>
          <c:showBubbleSize val="0"/>
        </c:dLbls>
        <c:gapWidth val="120"/>
        <c:overlap val="100"/>
        <c:axId val="217821184"/>
        <c:axId val="217822720"/>
      </c:barChart>
      <c:catAx>
        <c:axId val="2178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822720"/>
        <c:crosses val="autoZero"/>
        <c:auto val="1"/>
        <c:lblAlgn val="ctr"/>
        <c:lblOffset val="100"/>
        <c:tickLblSkip val="1"/>
        <c:tickMarkSkip val="1"/>
        <c:noMultiLvlLbl val="0"/>
      </c:catAx>
      <c:valAx>
        <c:axId val="21782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8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{26394EFE-1FF5-403E-89E9-87B9722A82A9}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2AB-46B3-97D7-1700049C4C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{3F581B28-7965-4EB2-8686-899BCA9EE6F2}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B-46B3-97D7-1700049C4C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{08F3CD21-87B4-4278-819A-4712CF8B5744}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B-46B3-97D7-1700049C4C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{361FAA1C-4E48-451C-8E47-3B3DD75EB508}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B-46B3-97D7-1700049C4C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{B9B38EA7-20FC-4716-A778-C4E1DE03D6C1}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B-46B3-97D7-1700049C4C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{9B8D7C2A-B830-46F0-A1E5-789470474B70}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2AB-46B3-97D7-1700049C4C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{8315F518-0E82-4CA7-8C71-BF7D6AE80E63}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2AB-46B3-97D7-1700049C4C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{23E7DCE8-8678-4F45-8172-DBFC4400057A}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2AB-46B3-97D7-1700049C4C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{C984F7FE-9504-4B7F-9E0B-F3C040E3C1AD}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2AB-46B3-97D7-1700049C4C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64.599999999999994</c:v>
                </c:pt>
              </c:numCache>
            </c:numRef>
          </c:xVal>
          <c:yVal>
            <c:numRef>
              <c:f>公会計指標分析・財政指標組合せ分析表!$BP$51:$DC$51</c:f>
              <c:numCache>
                <c:formatCode>#,##0.0;"▲ "#,##0.0</c:formatCode>
                <c:ptCount val="40"/>
                <c:pt idx="16">
                  <c:v>5.7</c:v>
                </c:pt>
                <c:pt idx="24">
                  <c:v>6.2</c:v>
                </c:pt>
              </c:numCache>
            </c:numRef>
          </c:yVal>
          <c:smooth val="0"/>
          <c:extLst>
            <c:ext xmlns:c16="http://schemas.microsoft.com/office/drawing/2014/chart" uri="{C3380CC4-5D6E-409C-BE32-E72D297353CC}">
              <c16:uniqueId val="{00000009-32AB-46B3-97D7-1700049C4C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{1CE1CADB-94C1-4390-89D1-57532F0ADE8F}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2AB-46B3-97D7-1700049C4C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{96012B1B-3EC5-479A-B3FC-F2F514483BBD}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B-46B3-97D7-1700049C4C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{FB777825-0396-4AB1-94CE-911046DE4F88}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B-46B3-97D7-1700049C4C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{0601FB13-9DB7-4CCB-A1EF-190C0202DCDE}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B-46B3-97D7-1700049C4C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{3CFF9ED8-24C5-45A8-8C3B-92A05D9EA159}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B-46B3-97D7-1700049C4C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{F5DB2CE5-20F6-464C-8EB4-B3D5E0F869EF}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2AB-46B3-97D7-1700049C4C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{0BD1484C-11C5-4C7D-A0C6-D0434786AEBC}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2AB-46B3-97D7-1700049C4C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{04E3A070-772D-45E7-8A6E-AF4CFA01A6A7}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2AB-46B3-97D7-1700049C4C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{8AC11170-43EC-4C99-B05B-90B6D8C53F3E}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2AB-46B3-97D7-1700049C4C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32AB-46B3-97D7-1700049C4CB3}"/>
            </c:ext>
          </c:extLst>
        </c:ser>
        <c:dLbls>
          <c:showLegendKey val="0"/>
          <c:showVal val="1"/>
          <c:showCatName val="0"/>
          <c:showSerName val="0"/>
          <c:showPercent val="0"/>
          <c:showBubbleSize val="0"/>
        </c:dLbls>
        <c:axId val="46179840"/>
        <c:axId val="46181760"/>
      </c:scatterChart>
      <c:valAx>
        <c:axId val="46179840"/>
        <c:scaling>
          <c:orientation val="minMax"/>
          <c:max val="65.399999999999991"/>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{69BE75EB-231C-4CEA-95FC-826D4CF20D94}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26-4C40-A835-538A84D77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{34DEA2D7-09CD-4310-9906-EADFC09CB40C}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6-4C40-A835-538A84D77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{DC16B8C8-57C6-4C78-9F5B-A2BD1EFD7CF9}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6-4C40-A835-538A84D77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{08967E1F-8D1D-4CB6-B9FD-22822066B3EA}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6-4C40-A835-538A84D77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{516A9E20-7655-44C2-A2F3-621644940128}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6-4C40-A835-538A84D77AA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{7D87BEA7-BF02-45CE-9904-5AC51C35CB31}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26-4C40-A835-538A84D77AA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{49E6EAE3-C8DC-400B-BFFB-971F369E8EFD}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26-4C40-A835-538A84D77AA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{B6B05C89-C482-44D9-9B50-D0307E538C91}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26-4C40-A835-538A84D77AA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{6A454C61-B90C-4DE0-9CE5-899BC4504F89}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26-4C40-A835-538A84D77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12.2</c:v>
                </c:pt>
                <c:pt idx="16">
                  <c:v>11.5</c:v>
                </c:pt>
                <c:pt idx="24">
                  <c:v>10.6</c:v>
                </c:pt>
                <c:pt idx="32">
                  <c:v>8.5</c:v>
                </c:pt>
              </c:numCache>
            </c:numRef>
          </c:xVal>
          <c:yVal>
            <c:numRef>
              <c:f>公会計指標分析・財政指標組合せ分析表!$BP$73:$DC$73</c:f>
              <c:numCache>
                <c:formatCode>#,##0.0;"▲ "#,##0.0</c:formatCode>
                <c:ptCount val="40"/>
                <c:pt idx="0">
                  <c:v>20.399999999999999</c:v>
                </c:pt>
                <c:pt idx="8">
                  <c:v>13.9</c:v>
                </c:pt>
                <c:pt idx="16">
                  <c:v>5.7</c:v>
                </c:pt>
                <c:pt idx="24">
                  <c:v>6.2</c:v>
                </c:pt>
                <c:pt idx="32">
                  <c:v>2.8</c:v>
                </c:pt>
              </c:numCache>
            </c:numRef>
          </c:yVal>
          <c:smooth val="0"/>
          <c:extLst>
            <c:ext xmlns:c16="http://schemas.microsoft.com/office/drawing/2014/chart" uri="{C3380CC4-5D6E-409C-BE32-E72D297353CC}">
              <c16:uniqueId val="{00000009-7C26-4C40-A835-538A84D77A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{644B0281-307E-4E28-9F7D-7D91DF629644}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26-4C40-A835-538A84D77A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{4E30976E-B7A2-4B61-8029-825A6AF6D29B}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6-4C40-A835-538A84D77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{ABD610A6-1875-40C1-B59E-74FA7214E1E7}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6-4C40-A835-538A84D77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{73D75D73-F0E0-4DCE-85CF-9BF27965798D}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6-4C40-A835-538A84D77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{D58962EA-7F7B-4EBC-B30A-59C6DEC1B685}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6-4C40-A835-538A84D77AA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{37005258-44F8-4ADF-9343-E494F434460F}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26-4C40-A835-538A84D77AAD}"/>
                </c:ext>
              </c:extLst>
            </c:dLbl>
            <c:dLbl>
              <c:idx val="16"/>
              <c:layout>
                <c:manualLayout>
                  <c:x val="-2.6544795715821686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{81963B3D-5581-437F-AD8F-016FD3371AB3}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26-4C40-A835-538A84D77AAD}"/>
                </c:ext>
              </c:extLst>
            </c:dLbl>
            <c:dLbl>
              <c:idx val="24"/>
              <c:layout>
                <c:manualLayout>
                  <c:x val="-3.6851187522399582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{EE74123D-4BD4-415F-998C-4E08F27817C1}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26-4C40-A835-538A84D77AAD}"/>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{889EFE24-E544-479B-AA0C-4E1720AF1D2D}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26-4C40-A835-538A84D77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26-4C40-A835-538A84D77AAD}"/>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町税収入については、対前年度比較をみると町民税で</a:t>
          </a:r>
          <a:r>
            <a:rPr kumimoji="1" lang="en-US" altLang="ja-JP" sz="1300">
              <a:solidFill>
                <a:schemeClr val="dk1"/>
              </a:solidFill>
              <a:latin typeface="+mn-lt"/>
              <a:ea typeface="+mn-ea"/>
              <a:cs typeface="+mn-cs"/>
            </a:rPr>
            <a:t>23</a:t>
          </a:r>
          <a:r>
            <a:rPr kumimoji="1" lang="en-US" sz="1300">
              <a:solidFill>
                <a:schemeClr val="dk1"/>
              </a:solidFill>
              <a:latin typeface="+mn-lt"/>
              <a:ea typeface="+mn-ea"/>
              <a:cs typeface="+mn-cs"/>
            </a:rPr>
            <a:t>,942</a:t>
          </a:r>
          <a:r>
            <a:rPr kumimoji="1" lang="ja-JP" altLang="en-US" sz="1300">
              <a:solidFill>
                <a:schemeClr val="dk1"/>
              </a:solidFill>
              <a:latin typeface="+mn-lt"/>
              <a:ea typeface="+mn-ea"/>
              <a:cs typeface="+mn-cs"/>
            </a:rPr>
            <a:t>千円の増収となっており、基幹産業である軽種馬産業界の売れ行き好調さが反映されている。また、収納率向上を目指し、平成１９年度から取り組んでいる日高管内滞納整理機構との連携により、一定の成果は得ている。しかし、財政力指数としては０．２１であり、類似団体より低い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848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経常収支比率は、前年度対比で４．１％減となっている。例年、普通交付税の動向による変動が大きく影響しており、類似団体と比較するとほぼ同水準の数値となっている。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70866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435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102362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585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人件費が前年度と比較して４，４４１千円の増額、物件費が前年度と比較して３６，２８８千円の増加となっている。近年増加傾向にあり、類似団体と比較しても高い水準となっており、改善が必要と考えている。</a:t>
          </a:r>
          <a:endParaRPr lang="ja-JP" sz="1300"/>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37303</xdr:rowOff>
    </xdr:from>
    <xdr:to>
      <xdr:col>23</xdr:col>
      <xdr:colOff>133350</xdr:colOff>
      <xdr:row>85</xdr:row>
      <xdr:rowOff>110545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10553"/>
          <a:ext cx="8382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156939</xdr:rowOff>
    </xdr:from>
    <xdr:to>
      <xdr:col>19</xdr:col>
      <xdr:colOff>133350</xdr:colOff>
      <xdr:row>85</xdr:row>
      <xdr:rowOff>37303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58739"/>
          <a:ext cx="889000" cy="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124853</xdr:rowOff>
    </xdr:from>
    <xdr:to>
      <xdr:col>15</xdr:col>
      <xdr:colOff>82550</xdr:colOff>
      <xdr:row>84</xdr:row>
      <xdr:rowOff>156939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26653"/>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99307</xdr:rowOff>
    </xdr:from>
    <xdr:to>
      <xdr:col>11</xdr:col>
      <xdr:colOff>31750</xdr:colOff>
      <xdr:row>84</xdr:row>
      <xdr:rowOff>124853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501107"/>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59745</xdr:rowOff>
    </xdr:from>
    <xdr:to>
      <xdr:col>23</xdr:col>
      <xdr:colOff>184150</xdr:colOff>
      <xdr:row>85</xdr:row>
      <xdr:rowOff>161345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6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60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157953</xdr:rowOff>
    </xdr:from>
    <xdr:to>
      <xdr:col>19</xdr:col>
      <xdr:colOff>184150</xdr:colOff>
      <xdr:row>85</xdr:row>
      <xdr:rowOff>88103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72880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106139</xdr:rowOff>
    </xdr:from>
    <xdr:to>
      <xdr:col>15</xdr:col>
      <xdr:colOff>133350</xdr:colOff>
      <xdr:row>85</xdr:row>
      <xdr:rowOff>36289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21066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9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74053</xdr:rowOff>
    </xdr:from>
    <xdr:to>
      <xdr:col>11</xdr:col>
      <xdr:colOff>82550</xdr:colOff>
      <xdr:row>85</xdr:row>
      <xdr:rowOff>4203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160430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6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48507</xdr:rowOff>
    </xdr:from>
    <xdr:to>
      <xdr:col>7</xdr:col>
      <xdr:colOff>31750</xdr:colOff>
      <xdr:row>84</xdr:row>
      <xdr:rowOff>150107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134884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類似団体と同水準の数値となっており、給与制度については、ほぼ国に準拠している。</a:t>
          </a:r>
          <a:endParaRPr lang="ja-JP" altLang="en-US" sz="13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176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88054</xdr:rowOff>
    </xdr:from>
    <xdr:to>
      <xdr:col>72</xdr:col>
      <xdr:colOff>203200</xdr:colOff>
      <xdr:row>86</xdr:row>
      <xdr:rowOff>5080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6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88054</xdr:rowOff>
    </xdr:from>
    <xdr:to>
      <xdr:col>68</xdr:col>
      <xdr:colOff>152400</xdr:colOff>
      <xdr:row>85</xdr:row>
      <xdr:rowOff>136313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8484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37254</xdr:rowOff>
    </xdr:from>
    <xdr:to>
      <xdr:col>68</xdr:col>
      <xdr:colOff>203200</xdr:colOff>
      <xdr:row>85</xdr:row>
      <xdr:rowOff>138854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課の統合やグループ制の導入により組織改革を進めているが、類似団体と比較すると高い水準ではあり、改善する必要がある。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133128</xdr:rowOff>
    </xdr:from>
    <xdr:to>
      <xdr:col>81</xdr:col>
      <xdr:colOff>44450</xdr:colOff>
      <xdr:row>62</xdr:row>
      <xdr:rowOff>159671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6302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63754</xdr:rowOff>
    </xdr:from>
    <xdr:to>
      <xdr:col>77</xdr:col>
      <xdr:colOff>44450</xdr:colOff>
      <xdr:row>62</xdr:row>
      <xdr:rowOff>133128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69365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31782</xdr:rowOff>
    </xdr:from>
    <xdr:to>
      <xdr:col>72</xdr:col>
      <xdr:colOff>203200</xdr:colOff>
      <xdr:row>62</xdr:row>
      <xdr:rowOff>63754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61682"/>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31782</xdr:rowOff>
    </xdr:from>
    <xdr:to>
      <xdr:col>68</xdr:col>
      <xdr:colOff>152400</xdr:colOff>
      <xdr:row>62</xdr:row>
      <xdr:rowOff>55308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661682"/>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108871</xdr:rowOff>
    </xdr:from>
    <xdr:to>
      <xdr:col>81</xdr:col>
      <xdr:colOff>95250</xdr:colOff>
      <xdr:row>63</xdr:row>
      <xdr:rowOff>39021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80948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82328</xdr:rowOff>
    </xdr:from>
    <xdr:to>
      <xdr:col>77</xdr:col>
      <xdr:colOff>95250</xdr:colOff>
      <xdr:row>63</xdr:row>
      <xdr:rowOff>12478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168705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9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12954</xdr:rowOff>
    </xdr:from>
    <xdr:to>
      <xdr:col>73</xdr:col>
      <xdr:colOff>44450</xdr:colOff>
      <xdr:row>62</xdr:row>
      <xdr:rowOff>114554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99331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152432</xdr:rowOff>
    </xdr:from>
    <xdr:to>
      <xdr:col>68</xdr:col>
      <xdr:colOff>203200</xdr:colOff>
      <xdr:row>62</xdr:row>
      <xdr:rowOff>82582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67359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4508</xdr:rowOff>
    </xdr:from>
    <xdr:to>
      <xdr:col>64</xdr:col>
      <xdr:colOff>152400</xdr:colOff>
      <xdr:row>62</xdr:row>
      <xdr:rowOff>106108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90885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近年地方債の借入を抑制しており、公債費残高は減少している。公債費残高の減少に伴い、実質公債比率も減少している。</a:t>
          </a:r>
          <a:endParaRPr lang="ja-JP" sz="13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54356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5391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97790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55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131572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9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165354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3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大型事業の起債償還額が減少していることに加え、繰上償還を積極的に行ったことから、地方債残高が減少してきており、近年将来負担比率は減少してきている。今後も投資事業を抑制するなど収支均衡を考慮しながら、財政運営に努めていきたい。</a:t>
          </a:r>
          <a:endParaRPr lang="ja-JP" sz="13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164338</xdr:rowOff>
    </xdr:from>
    <xdr:to>
      <xdr:col>81</xdr:col>
      <xdr:colOff>44450</xdr:colOff>
      <xdr:row>14</xdr:row>
      <xdr:rowOff>20235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93188"/>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16214</xdr:rowOff>
    </xdr:from>
    <xdr:to>
      <xdr:col>77</xdr:col>
      <xdr:colOff>44450</xdr:colOff>
      <xdr:row>14</xdr:row>
      <xdr:rowOff>20235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165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16214</xdr:rowOff>
    </xdr:from>
    <xdr:to>
      <xdr:col>72</xdr:col>
      <xdr:colOff>203200</xdr:colOff>
      <xdr:row>14</xdr:row>
      <xdr:rowOff>82169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16514"/>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82169</xdr:rowOff>
    </xdr:from>
    <xdr:to>
      <xdr:col>68</xdr:col>
      <xdr:colOff>152400</xdr:colOff>
      <xdr:row>14</xdr:row>
      <xdr:rowOff>134451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8246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113538</xdr:rowOff>
    </xdr:from>
    <xdr:to>
      <xdr:col>81</xdr:col>
      <xdr:colOff>95250</xdr:colOff>
      <xdr:row>14</xdr:row>
      <xdr:rowOff>43688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85615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140885</xdr:rowOff>
    </xdr:from>
    <xdr:to>
      <xdr:col>77</xdr:col>
      <xdr:colOff>95250</xdr:colOff>
      <xdr:row>14</xdr:row>
      <xdr:rowOff>71035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55812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5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51791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31369</xdr:rowOff>
    </xdr:from>
    <xdr:to>
      <xdr:col>68</xdr:col>
      <xdr:colOff>203200</xdr:colOff>
      <xdr:row>14</xdr:row>
      <xdr:rowOff>132969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117746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83651</xdr:rowOff>
    </xdr:from>
    <xdr:to>
      <xdr:col>64</xdr:col>
      <xdr:colOff>152400</xdr:colOff>
      <xdr:row>15</xdr:row>
      <xdr:rowOff>13801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170028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経常収支比率における人件費は類似団体を下回っているものの、経常収支比率には表れない投資的経費に係る人件費や公営企業に対する繰出金に係る人件費を含めると高い数値となる。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改善のために定員管理計画を策定し、定年前早期退職推奨制度の活用やグループ制導入などにより職員数の削減に取り組んでいる。</a:t>
          </a:r>
          <a:endParaRPr lang="ja-JP" altLang="en-US" sz="13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latin typeface="+mn-lt"/>
              <a:ea typeface="+mn-ea"/>
              <a:cs typeface="+mn-cs"/>
            </a:rPr>
            <a:t>　物件費については、平成２９年度は、類似団体平均と比較して、４．７％高い数値となっている。新冠町において、社会教育施設のレコード館や町有牧野などの施設における臨時職員の賃金、施設管理に係る需用費、委託料などが原因となっている。また、新冠温泉、道の駅、乗馬施設、パークゴルフ場の施設について、指定管理による委託を実施しているため、委託料が多くなっていることも高い数値の要因となっている。</a:t>
          </a:r>
          <a:endParaRPr lang="ja-JP" altLang="en-US" sz="13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33274</xdr:rowOff>
    </xdr:from>
    <xdr:to>
      <xdr:col>78</xdr:col>
      <xdr:colOff>69850</xdr:colOff>
      <xdr:row>15</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05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33274</xdr:rowOff>
    </xdr:from>
    <xdr:to>
      <xdr:col>73</xdr:col>
      <xdr:colOff>180975</xdr:colOff>
      <xdr:row>15</xdr:row>
      <xdr:rowOff>51562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05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113284</xdr:rowOff>
    </xdr:from>
    <xdr:to>
      <xdr:col>69</xdr:col>
      <xdr:colOff>92075</xdr:colOff>
      <xdr:row>15</xdr:row>
      <xdr:rowOff>51562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135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82567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153924</xdr:rowOff>
    </xdr:from>
    <xdr:to>
      <xdr:col>74</xdr:col>
      <xdr:colOff>31750</xdr:colOff>
      <xdr:row>15</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68851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xdr:rowOff>
    </xdr:from>
    <xdr:to>
      <xdr:col>69</xdr:col>
      <xdr:colOff>142875</xdr:colOff>
      <xdr:row>15</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87139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62484</xdr:rowOff>
    </xdr:from>
    <xdr:to>
      <xdr:col>65</xdr:col>
      <xdr:colOff>53975</xdr:colOff>
      <xdr:row>14</xdr:row>
      <xdr:rowOff>164084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148861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latin typeface="+mn-lt"/>
              <a:ea typeface="+mn-ea"/>
              <a:cs typeface="+mn-cs"/>
            </a:rPr>
            <a:t>　制度改正等により、扶助費は類似団体と比較して低い数値となっており、今後も対象者の変動によるもの以外の増減はないものと見込まれる。</a:t>
          </a:r>
          <a:endParaRPr lang="ja-JP" altLang="en-US" sz="130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099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その他で多くを占める繰出金については、類似団体と比較して低い水準となっているものの、施設の老朽化などにより特別会計の運営が厳しくなってきており、動向を注視する必要がある。</a:t>
          </a:r>
          <a:endParaRPr lang="ja-JP" altLang="en-US" sz="13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86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行政改革大網</a:t>
          </a:r>
          <a:r>
            <a:rPr kumimoji="1" lang="en-US" sz="1300">
              <a:solidFill>
                <a:schemeClr val="dk1"/>
              </a:solidFill>
              <a:latin typeface="+mn-lt"/>
              <a:ea typeface="+mn-ea"/>
              <a:cs typeface="+mn-cs"/>
            </a:rPr>
            <a:t>『</a:t>
          </a:r>
          <a:r>
            <a:rPr kumimoji="1" lang="ja-JP" altLang="en-US" sz="1300">
              <a:solidFill>
                <a:schemeClr val="dk1"/>
              </a:solidFill>
              <a:latin typeface="+mn-lt"/>
              <a:ea typeface="+mn-ea"/>
              <a:cs typeface="+mn-cs"/>
            </a:rPr>
            <a:t>推進計画</a:t>
          </a:r>
          <a:r>
            <a:rPr kumimoji="1" lang="en-US" sz="1300">
              <a:solidFill>
                <a:schemeClr val="dk1"/>
              </a:solidFill>
              <a:latin typeface="+mn-lt"/>
              <a:ea typeface="+mn-ea"/>
              <a:cs typeface="+mn-cs"/>
            </a:rPr>
            <a:t>』</a:t>
          </a:r>
          <a:r>
            <a:rPr kumimoji="1" lang="ja-JP" altLang="en-US" sz="1300">
              <a:solidFill>
                <a:schemeClr val="dk1"/>
              </a:solidFill>
              <a:latin typeface="+mn-lt"/>
              <a:ea typeface="+mn-ea"/>
              <a:cs typeface="+mn-cs"/>
            </a:rPr>
            <a:t>による補助金の見直しにより、近年は類似団体とほぼ同水準となっている。</a:t>
          </a:r>
          <a:endParaRPr kumimoji="1" lang="en-US" sz="13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42418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5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03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公債費については、過去における大型施設整備などにより、類似団体と比較して大きい水準となっている。今後、収支均衡を考慮しながら、適切な財政運営に努めていきたい。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136144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772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117856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49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公債費以外は、類似団体と同水準となっている。予算段階においても公債費を抑制することを重要視しており、地方債残高は減少傾向となっている。しかし、近年物件費が増加傾向にあり、引き続き慎重な財政運営が求められている。</a:t>
          </a:r>
          <a:endParaRPr lang="ja-JP" altLang="en-US" sz="13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20865</xdr:rowOff>
    </xdr:from>
    <xdr:to>
      <xdr:col>82</xdr:col>
      <xdr:colOff>107950</xdr:colOff>
      <xdr:row>75</xdr:row>
      <xdr:rowOff>131899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79615"/>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75</xdr:row>
      <xdr:rowOff>73116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79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50256</xdr:rowOff>
    </xdr:from>
    <xdr:to>
      <xdr:col>73</xdr:col>
      <xdr:colOff>180975</xdr:colOff>
      <xdr:row>75</xdr:row>
      <xdr:rowOff>73116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09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4572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81099</xdr:rowOff>
    </xdr:from>
    <xdr:to>
      <xdr:col>82</xdr:col>
      <xdr:colOff>158750</xdr:colOff>
      <xdr:row>76</xdr:row>
      <xdr:rowOff>11249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97626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141515</xdr:rowOff>
    </xdr:from>
    <xdr:to>
      <xdr:col>78</xdr:col>
      <xdr:colOff>120650</xdr:colOff>
      <xdr:row>75</xdr:row>
      <xdr:rowOff>71665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81842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22316</xdr:rowOff>
    </xdr:from>
    <xdr:to>
      <xdr:col>74</xdr:col>
      <xdr:colOff>31750</xdr:colOff>
      <xdr:row>75</xdr:row>
      <xdr:rowOff>123916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108693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6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170906</xdr:rowOff>
    </xdr:from>
    <xdr:to>
      <xdr:col>69</xdr:col>
      <xdr:colOff>142875</xdr:colOff>
      <xdr:row>75</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111233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72132</xdr:rowOff>
    </xdr:from>
    <xdr:to>
      <xdr:col>29</xdr:col>
      <xdr:colOff>127000</xdr:colOff>
      <xdr:row>15</xdr:row>
      <xdr:rowOff>118864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91507"/>
          <a:ext cx="647700" cy="4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118864</xdr:rowOff>
    </xdr:from>
    <xdr:to>
      <xdr:col>26</xdr:col>
      <xdr:colOff>50800</xdr:colOff>
      <xdr:row>16</xdr:row>
      <xdr:rowOff>2381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38239"/>
          <a:ext cx="698500" cy="5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2381</xdr:rowOff>
    </xdr:from>
    <xdr:to>
      <xdr:col>22</xdr:col>
      <xdr:colOff>114300</xdr:colOff>
      <xdr:row>16</xdr:row>
      <xdr:rowOff>9890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93206"/>
          <a:ext cx="6985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9890</xdr:rowOff>
    </xdr:from>
    <xdr:to>
      <xdr:col>18</xdr:col>
      <xdr:colOff>177800</xdr:colOff>
      <xdr:row>16</xdr:row>
      <xdr:rowOff>76207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00715"/>
          <a:ext cx="698500" cy="6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21332</xdr:rowOff>
    </xdr:from>
    <xdr:to>
      <xdr:col>29</xdr:col>
      <xdr:colOff>177800</xdr:colOff>
      <xdr:row>15</xdr:row>
      <xdr:rowOff>122932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4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37859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8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68064</xdr:rowOff>
    </xdr:from>
    <xdr:to>
      <xdr:col>26</xdr:col>
      <xdr:colOff>101600</xdr:colOff>
      <xdr:row>15</xdr:row>
      <xdr:rowOff>169664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8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8391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56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123031</xdr:rowOff>
    </xdr:from>
    <xdr:to>
      <xdr:col>22</xdr:col>
      <xdr:colOff>165100</xdr:colOff>
      <xdr:row>16</xdr:row>
      <xdr:rowOff>53181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63358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1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130540</xdr:rowOff>
    </xdr:from>
    <xdr:to>
      <xdr:col>19</xdr:col>
      <xdr:colOff>38100</xdr:colOff>
      <xdr:row>16</xdr:row>
      <xdr:rowOff>60690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4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1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25407</xdr:rowOff>
    </xdr:from>
    <xdr:to>
      <xdr:col>15</xdr:col>
      <xdr:colOff>101600</xdr:colOff>
      <xdr:row>16</xdr:row>
      <xdr:rowOff>127007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16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8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255277</xdr:rowOff>
    </xdr:from>
    <xdr:to>
      <xdr:col>29</xdr:col>
      <xdr:colOff>127000</xdr:colOff>
      <xdr:row>34</xdr:row>
      <xdr:rowOff>342820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22727"/>
          <a:ext cx="647700" cy="8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58148</xdr:rowOff>
    </xdr:from>
    <xdr:to>
      <xdr:col>26</xdr:col>
      <xdr:colOff>50800</xdr:colOff>
      <xdr:row>34</xdr:row>
      <xdr:rowOff>255277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25598"/>
          <a:ext cx="698500" cy="19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312231</xdr:rowOff>
    </xdr:from>
    <xdr:to>
      <xdr:col>22</xdr:col>
      <xdr:colOff>114300</xdr:colOff>
      <xdr:row>34</xdr:row>
      <xdr:rowOff>58148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236781"/>
          <a:ext cx="698500" cy="8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312231</xdr:rowOff>
    </xdr:from>
    <xdr:to>
      <xdr:col>18</xdr:col>
      <xdr:colOff>177800</xdr:colOff>
      <xdr:row>34</xdr:row>
      <xdr:rowOff>69665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236781"/>
          <a:ext cx="698500" cy="10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292020</xdr:rowOff>
    </xdr:from>
    <xdr:to>
      <xdr:col>29</xdr:col>
      <xdr:colOff>177800</xdr:colOff>
      <xdr:row>35</xdr:row>
      <xdr:rowOff>50720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204477</xdr:rowOff>
    </xdr:from>
    <xdr:to>
      <xdr:col>26</xdr:col>
      <xdr:colOff>101600</xdr:colOff>
      <xdr:row>34</xdr:row>
      <xdr:rowOff>306077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316254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4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7348</xdr:rowOff>
    </xdr:from>
    <xdr:to>
      <xdr:col>22</xdr:col>
      <xdr:colOff>165100</xdr:colOff>
      <xdr:row>34</xdr:row>
      <xdr:rowOff>108948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7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119125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261431</xdr:rowOff>
    </xdr:from>
    <xdr:to>
      <xdr:col>19</xdr:col>
      <xdr:colOff>38100</xdr:colOff>
      <xdr:row>34</xdr:row>
      <xdr:rowOff>20131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18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5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18865</xdr:rowOff>
    </xdr:from>
    <xdr:to>
      <xdr:col>15</xdr:col>
      <xdr:colOff>101600</xdr:colOff>
      <xdr:row>34</xdr:row>
      <xdr:rowOff>120465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8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5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100869</xdr:rowOff>
    </xdr:from>
    <xdr:to>
      <xdr:col>24</xdr:col>
      <xdr:colOff>63500</xdr:colOff>
      <xdr:row>34</xdr:row>
      <xdr:rowOff>132933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0169"/>
          <a:ext cx="838200" cy="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132933</xdr:rowOff>
    </xdr:from>
    <xdr:to>
      <xdr:col>19</xdr:col>
      <xdr:colOff>177800</xdr:colOff>
      <xdr:row>34</xdr:row>
      <xdr:rowOff>156502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2233"/>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126891</xdr:rowOff>
    </xdr:from>
    <xdr:to>
      <xdr:col>15</xdr:col>
      <xdr:colOff>50800</xdr:colOff>
      <xdr:row>34</xdr:row>
      <xdr:rowOff>156502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56191"/>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126891</xdr:rowOff>
    </xdr:from>
    <xdr:to>
      <xdr:col>10</xdr:col>
      <xdr:colOff>114300</xdr:colOff>
      <xdr:row>34</xdr:row>
      <xdr:rowOff>157119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6191"/>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50069</xdr:rowOff>
    </xdr:from>
    <xdr:to>
      <xdr:col>24</xdr:col>
      <xdr:colOff>114300</xdr:colOff>
      <xdr:row>34</xdr:row>
      <xdr:rowOff>151669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72946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82133</xdr:rowOff>
    </xdr:from>
    <xdr:to>
      <xdr:col>20</xdr:col>
      <xdr:colOff>38100</xdr:colOff>
      <xdr:row>35</xdr:row>
      <xdr:rowOff>12283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28810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105702</xdr:rowOff>
    </xdr:from>
    <xdr:to>
      <xdr:col>15</xdr:col>
      <xdr:colOff>101600</xdr:colOff>
      <xdr:row>35</xdr:row>
      <xdr:rowOff>35852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52379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76091</xdr:rowOff>
    </xdr:from>
    <xdr:to>
      <xdr:col>10</xdr:col>
      <xdr:colOff>165100</xdr:colOff>
      <xdr:row>35</xdr:row>
      <xdr:rowOff>6241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22768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106319</xdr:rowOff>
    </xdr:from>
    <xdr:to>
      <xdr:col>6</xdr:col>
      <xdr:colOff>38100</xdr:colOff>
      <xdr:row>35</xdr:row>
      <xdr:rowOff>36469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52996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147038</xdr:rowOff>
    </xdr:from>
    <xdr:to>
      <xdr:col>24</xdr:col>
      <xdr:colOff>63500</xdr:colOff>
      <xdr:row>55</xdr:row>
      <xdr:rowOff>16526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05338"/>
          <a:ext cx="8382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16526</xdr:rowOff>
    </xdr:from>
    <xdr:to>
      <xdr:col>19</xdr:col>
      <xdr:colOff>177800</xdr:colOff>
      <xdr:row>55</xdr:row>
      <xdr:rowOff>65649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46276"/>
          <a:ext cx="8890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65649</xdr:rowOff>
    </xdr:from>
    <xdr:to>
      <xdr:col>15</xdr:col>
      <xdr:colOff>50800</xdr:colOff>
      <xdr:row>55</xdr:row>
      <xdr:rowOff>95172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95399"/>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95172</xdr:rowOff>
    </xdr:from>
    <xdr:to>
      <xdr:col>10</xdr:col>
      <xdr:colOff>114300</xdr:colOff>
      <xdr:row>55</xdr:row>
      <xdr:rowOff>135041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24922"/>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96238</xdr:rowOff>
    </xdr:from>
    <xdr:to>
      <xdr:col>24</xdr:col>
      <xdr:colOff>114300</xdr:colOff>
      <xdr:row>55</xdr:row>
      <xdr:rowOff>26388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119115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0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137176</xdr:rowOff>
    </xdr:from>
    <xdr:to>
      <xdr:col>20</xdr:col>
      <xdr:colOff>38100</xdr:colOff>
      <xdr:row>55</xdr:row>
      <xdr:rowOff>67326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83853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7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14849</xdr:rowOff>
    </xdr:from>
    <xdr:to>
      <xdr:col>15</xdr:col>
      <xdr:colOff>101600</xdr:colOff>
      <xdr:row>55</xdr:row>
      <xdr:rowOff>116449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4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132976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44372</xdr:rowOff>
    </xdr:from>
    <xdr:to>
      <xdr:col>10</xdr:col>
      <xdr:colOff>165100</xdr:colOff>
      <xdr:row>55</xdr:row>
      <xdr:rowOff>145972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162499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4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84241</xdr:rowOff>
    </xdr:from>
    <xdr:to>
      <xdr:col>6</xdr:col>
      <xdr:colOff>38100</xdr:colOff>
      <xdr:row>56</xdr:row>
      <xdr:rowOff>14391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30918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8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66548</xdr:rowOff>
    </xdr:from>
    <xdr:to>
      <xdr:col>24</xdr:col>
      <xdr:colOff>63500</xdr:colOff>
      <xdr:row>75</xdr:row>
      <xdr:rowOff>116840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53848"/>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29188</xdr:rowOff>
    </xdr:from>
    <xdr:to>
      <xdr:col>19</xdr:col>
      <xdr:colOff>177800</xdr:colOff>
      <xdr:row>75</xdr:row>
      <xdr:rowOff>116840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887938"/>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29188</xdr:rowOff>
    </xdr:from>
    <xdr:to>
      <xdr:col>15</xdr:col>
      <xdr:colOff>50800</xdr:colOff>
      <xdr:row>75</xdr:row>
      <xdr:rowOff>139602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87938"/>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71741</xdr:rowOff>
    </xdr:from>
    <xdr:to>
      <xdr:col>10</xdr:col>
      <xdr:colOff>114300</xdr:colOff>
      <xdr:row>75</xdr:row>
      <xdr:rowOff>139602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759041"/>
          <a:ext cx="8890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15748</xdr:rowOff>
    </xdr:from>
    <xdr:to>
      <xdr:col>24</xdr:col>
      <xdr:colOff>114300</xdr:colOff>
      <xdr:row>74</xdr:row>
      <xdr:rowOff>117348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38625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66040</xdr:rowOff>
    </xdr:from>
    <xdr:to>
      <xdr:col>20</xdr:col>
      <xdr:colOff>38100</xdr:colOff>
      <xdr:row>75</xdr:row>
      <xdr:rowOff>167639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12717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149838</xdr:rowOff>
    </xdr:from>
    <xdr:to>
      <xdr:col>15</xdr:col>
      <xdr:colOff>101600</xdr:colOff>
      <xdr:row>75</xdr:row>
      <xdr:rowOff>79988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96515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88802</xdr:rowOff>
    </xdr:from>
    <xdr:to>
      <xdr:col>10</xdr:col>
      <xdr:colOff>165100</xdr:colOff>
      <xdr:row>76</xdr:row>
      <xdr:rowOff>18952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35479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20941</xdr:rowOff>
    </xdr:from>
    <xdr:to>
      <xdr:col>6</xdr:col>
      <xdr:colOff>38100</xdr:colOff>
      <xdr:row>74</xdr:row>
      <xdr:rowOff>122541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7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139068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4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163916</xdr:rowOff>
    </xdr:from>
    <xdr:to>
      <xdr:col>24</xdr:col>
      <xdr:colOff>63500</xdr:colOff>
      <xdr:row>97</xdr:row>
      <xdr:rowOff>27212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23116"/>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27212</xdr:rowOff>
    </xdr:from>
    <xdr:to>
      <xdr:col>19</xdr:col>
      <xdr:colOff>177800</xdr:colOff>
      <xdr:row>97</xdr:row>
      <xdr:rowOff>82435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57862"/>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56262</xdr:rowOff>
    </xdr:from>
    <xdr:to>
      <xdr:col>15</xdr:col>
      <xdr:colOff>50800</xdr:colOff>
      <xdr:row>97</xdr:row>
      <xdr:rowOff>82435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86912"/>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56262</xdr:rowOff>
    </xdr:from>
    <xdr:to>
      <xdr:col>10</xdr:col>
      <xdr:colOff>114300</xdr:colOff>
      <xdr:row>98</xdr:row>
      <xdr:rowOff>25612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86912"/>
          <a:ext cx="889000" cy="1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113116</xdr:rowOff>
    </xdr:from>
    <xdr:to>
      <xdr:col>24</xdr:col>
      <xdr:colOff>114300</xdr:colOff>
      <xdr:row>97</xdr:row>
      <xdr:rowOff>43266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91543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147862</xdr:rowOff>
    </xdr:from>
    <xdr:to>
      <xdr:col>20</xdr:col>
      <xdr:colOff>38100</xdr:colOff>
      <xdr:row>97</xdr:row>
      <xdr:rowOff>78012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31635</xdr:rowOff>
    </xdr:from>
    <xdr:to>
      <xdr:col>15</xdr:col>
      <xdr:colOff>101600</xdr:colOff>
      <xdr:row>97</xdr:row>
      <xdr:rowOff>133235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124362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5462</xdr:rowOff>
    </xdr:from>
    <xdr:to>
      <xdr:col>10</xdr:col>
      <xdr:colOff>165100</xdr:colOff>
      <xdr:row>97</xdr:row>
      <xdr:rowOff>107062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123589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146262</xdr:rowOff>
    </xdr:from>
    <xdr:to>
      <xdr:col>6</xdr:col>
      <xdr:colOff>38100</xdr:colOff>
      <xdr:row>98</xdr:row>
      <xdr:rowOff>76412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67539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44381</xdr:rowOff>
    </xdr:from>
    <xdr:to>
      <xdr:col>55</xdr:col>
      <xdr:colOff>0</xdr:colOff>
      <xdr:row>36</xdr:row>
      <xdr:rowOff>11997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45131"/>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114234</xdr:rowOff>
    </xdr:from>
    <xdr:to>
      <xdr:col>50</xdr:col>
      <xdr:colOff>114300</xdr:colOff>
      <xdr:row>36</xdr:row>
      <xdr:rowOff>11997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72084"/>
          <a:ext cx="889000" cy="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114234</xdr:rowOff>
    </xdr:from>
    <xdr:to>
      <xdr:col>45</xdr:col>
      <xdr:colOff>177800</xdr:colOff>
      <xdr:row>36</xdr:row>
      <xdr:rowOff>54219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72084"/>
          <a:ext cx="889000" cy="4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54219</xdr:rowOff>
    </xdr:from>
    <xdr:to>
      <xdr:col>41</xdr:col>
      <xdr:colOff>50800</xdr:colOff>
      <xdr:row>36</xdr:row>
      <xdr:rowOff>125797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26419"/>
          <a:ext cx="889000" cy="7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165031</xdr:rowOff>
    </xdr:from>
    <xdr:to>
      <xdr:col>55</xdr:col>
      <xdr:colOff>50800</xdr:colOff>
      <xdr:row>35</xdr:row>
      <xdr:rowOff>95181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132647</xdr:rowOff>
    </xdr:from>
    <xdr:to>
      <xdr:col>50</xdr:col>
      <xdr:colOff>165100</xdr:colOff>
      <xdr:row>36</xdr:row>
      <xdr:rowOff>62797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79324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0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63434</xdr:rowOff>
    </xdr:from>
    <xdr:to>
      <xdr:col>46</xdr:col>
      <xdr:colOff>38100</xdr:colOff>
      <xdr:row>33</xdr:row>
      <xdr:rowOff>165034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3419</xdr:rowOff>
    </xdr:from>
    <xdr:to>
      <xdr:col>41</xdr:col>
      <xdr:colOff>101600</xdr:colOff>
      <xdr:row>36</xdr:row>
      <xdr:rowOff>105019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7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121546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95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74997</xdr:rowOff>
    </xdr:from>
    <xdr:to>
      <xdr:col>36</xdr:col>
      <xdr:colOff>165100</xdr:colOff>
      <xdr:row>37</xdr:row>
      <xdr:rowOff>5147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21674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12150</xdr:rowOff>
    </xdr:from>
    <xdr:to>
      <xdr:col>55</xdr:col>
      <xdr:colOff>0</xdr:colOff>
      <xdr:row>59</xdr:row>
      <xdr:rowOff>28170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27700"/>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12150</xdr:rowOff>
    </xdr:from>
    <xdr:to>
      <xdr:col>50</xdr:col>
      <xdr:colOff>114300</xdr:colOff>
      <xdr:row>59</xdr:row>
      <xdr:rowOff>25279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27700"/>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170555</xdr:rowOff>
    </xdr:from>
    <xdr:to>
      <xdr:col>45</xdr:col>
      <xdr:colOff>177800</xdr:colOff>
      <xdr:row>59</xdr:row>
      <xdr:rowOff>25279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14655"/>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135016</xdr:rowOff>
    </xdr:from>
    <xdr:to>
      <xdr:col>41</xdr:col>
      <xdr:colOff>50800</xdr:colOff>
      <xdr:row>58</xdr:row>
      <xdr:rowOff>170555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79116"/>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148820</xdr:rowOff>
    </xdr:from>
    <xdr:to>
      <xdr:col>55</xdr:col>
      <xdr:colOff>50800</xdr:colOff>
      <xdr:row>59</xdr:row>
      <xdr:rowOff>78970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63747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132800</xdr:rowOff>
    </xdr:from>
    <xdr:to>
      <xdr:col>50</xdr:col>
      <xdr:colOff>165100</xdr:colOff>
      <xdr:row>59</xdr:row>
      <xdr:rowOff>62950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54077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145929</xdr:rowOff>
    </xdr:from>
    <xdr:to>
      <xdr:col>46</xdr:col>
      <xdr:colOff>38100</xdr:colOff>
      <xdr:row>59</xdr:row>
      <xdr:rowOff>76079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67206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8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119755</xdr:rowOff>
    </xdr:from>
    <xdr:to>
      <xdr:col>41</xdr:col>
      <xdr:colOff>101600</xdr:colOff>
      <xdr:row>59</xdr:row>
      <xdr:rowOff>49905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84216</xdr:rowOff>
    </xdr:from>
    <xdr:to>
      <xdr:col>36</xdr:col>
      <xdr:colOff>165100</xdr:colOff>
      <xdr:row>59</xdr:row>
      <xdr:rowOff>14366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5493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2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28784</xdr:rowOff>
    </xdr:from>
    <xdr:to>
      <xdr:col>55</xdr:col>
      <xdr:colOff>0</xdr:colOff>
      <xdr:row>79</xdr:row>
      <xdr:rowOff>42325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3334"/>
          <a:ext cx="8382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7162</xdr:rowOff>
    </xdr:from>
    <xdr:to>
      <xdr:col>50</xdr:col>
      <xdr:colOff>114300</xdr:colOff>
      <xdr:row>79</xdr:row>
      <xdr:rowOff>42325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1712"/>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170081</xdr:rowOff>
    </xdr:from>
    <xdr:to>
      <xdr:col>45</xdr:col>
      <xdr:colOff>177800</xdr:colOff>
      <xdr:row>79</xdr:row>
      <xdr:rowOff>7162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43181"/>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149434</xdr:rowOff>
    </xdr:from>
    <xdr:to>
      <xdr:col>55</xdr:col>
      <xdr:colOff>50800</xdr:colOff>
      <xdr:row>79</xdr:row>
      <xdr:rowOff>79584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64361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162975</xdr:rowOff>
    </xdr:from>
    <xdr:to>
      <xdr:col>50</xdr:col>
      <xdr:colOff>165100</xdr:colOff>
      <xdr:row>79</xdr:row>
      <xdr:rowOff>93125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84252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127812</xdr:rowOff>
    </xdr:from>
    <xdr:to>
      <xdr:col>46</xdr:col>
      <xdr:colOff>38100</xdr:colOff>
      <xdr:row>79</xdr:row>
      <xdr:rowOff>57962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49089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119281</xdr:rowOff>
    </xdr:from>
    <xdr:to>
      <xdr:col>41</xdr:col>
      <xdr:colOff>101600</xdr:colOff>
      <xdr:row>79</xdr:row>
      <xdr:rowOff>49431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40558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42559</xdr:rowOff>
    </xdr:from>
    <xdr:to>
      <xdr:col>55</xdr:col>
      <xdr:colOff>0</xdr:colOff>
      <xdr:row>98</xdr:row>
      <xdr:rowOff>125422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44659"/>
          <a:ext cx="838200" cy="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42559</xdr:rowOff>
    </xdr:from>
    <xdr:to>
      <xdr:col>50</xdr:col>
      <xdr:colOff>114300</xdr:colOff>
      <xdr:row>99</xdr:row>
      <xdr:rowOff>8734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44659"/>
          <a:ext cx="889000" cy="1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167407</xdr:rowOff>
    </xdr:from>
    <xdr:to>
      <xdr:col>45</xdr:col>
      <xdr:colOff>177800</xdr:colOff>
      <xdr:row>99</xdr:row>
      <xdr:rowOff>8734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69507"/>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74622</xdr:rowOff>
    </xdr:from>
    <xdr:to>
      <xdr:col>55</xdr:col>
      <xdr:colOff>50800</xdr:colOff>
      <xdr:row>99</xdr:row>
      <xdr:rowOff>4772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160999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163209</xdr:rowOff>
    </xdr:from>
    <xdr:to>
      <xdr:col>50</xdr:col>
      <xdr:colOff>165100</xdr:colOff>
      <xdr:row>98</xdr:row>
      <xdr:rowOff>93359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84486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129384</xdr:rowOff>
    </xdr:from>
    <xdr:to>
      <xdr:col>46</xdr:col>
      <xdr:colOff>38100</xdr:colOff>
      <xdr:row>99</xdr:row>
      <xdr:rowOff>59534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50661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116607</xdr:rowOff>
    </xdr:from>
    <xdr:to>
      <xdr:col>41</xdr:col>
      <xdr:colOff>101600</xdr:colOff>
      <xdr:row>99</xdr:row>
      <xdr:rowOff>46757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37884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54764</xdr:rowOff>
    </xdr:from>
    <xdr:to>
      <xdr:col>85</xdr:col>
      <xdr:colOff>127000</xdr:colOff>
      <xdr:row>38</xdr:row>
      <xdr:rowOff>10361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98414"/>
          <a:ext cx="838200" cy="1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54764</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98414"/>
          <a:ext cx="889000" cy="2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135411</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0511"/>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135411</xdr:rowOff>
    </xdr:from>
    <xdr:to>
      <xdr:col>71</xdr:col>
      <xdr:colOff>177800</xdr:colOff>
      <xdr:row>38</xdr:row>
      <xdr:rowOff>138123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0511"/>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131010</xdr:rowOff>
    </xdr:from>
    <xdr:to>
      <xdr:col>85</xdr:col>
      <xdr:colOff>177800</xdr:colOff>
      <xdr:row>38</xdr:row>
      <xdr:rowOff>61161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4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153887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3964</xdr:rowOff>
    </xdr:from>
    <xdr:to>
      <xdr:col>81</xdr:col>
      <xdr:colOff>101600</xdr:colOff>
      <xdr:row>37</xdr:row>
      <xdr:rowOff>105564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122091</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612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84611</xdr:rowOff>
    </xdr:from>
    <xdr:to>
      <xdr:col>72</xdr:col>
      <xdr:colOff>38100</xdr:colOff>
      <xdr:row>39</xdr:row>
      <xdr:rowOff>14761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5888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87323</xdr:rowOff>
    </xdr:from>
    <xdr:to>
      <xdr:col>67</xdr:col>
      <xdr:colOff>101600</xdr:colOff>
      <xdr:row>39</xdr:row>
      <xdr:rowOff>17473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23745</xdr:rowOff>
    </xdr:from>
    <xdr:to>
      <xdr:col>85</xdr:col>
      <xdr:colOff>127000</xdr:colOff>
      <xdr:row>75</xdr:row>
      <xdr:rowOff>44369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82495"/>
          <a:ext cx="8382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44369</xdr:rowOff>
    </xdr:from>
    <xdr:to>
      <xdr:col>81</xdr:col>
      <xdr:colOff>50800</xdr:colOff>
      <xdr:row>75</xdr:row>
      <xdr:rowOff>56924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03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166775</xdr:rowOff>
    </xdr:from>
    <xdr:to>
      <xdr:col>76</xdr:col>
      <xdr:colOff>114300</xdr:colOff>
      <xdr:row>75</xdr:row>
      <xdr:rowOff>56924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854075"/>
          <a:ext cx="889000" cy="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90084</xdr:rowOff>
    </xdr:from>
    <xdr:to>
      <xdr:col>71</xdr:col>
      <xdr:colOff>177800</xdr:colOff>
      <xdr:row>74</xdr:row>
      <xdr:rowOff>166775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77384"/>
          <a:ext cx="889000" cy="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144395</xdr:rowOff>
    </xdr:from>
    <xdr:to>
      <xdr:col>85</xdr:col>
      <xdr:colOff>177800</xdr:colOff>
      <xdr:row>75</xdr:row>
      <xdr:rowOff>74545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167272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8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165019</xdr:rowOff>
    </xdr:from>
    <xdr:to>
      <xdr:col>81</xdr:col>
      <xdr:colOff>101600</xdr:colOff>
      <xdr:row>75</xdr:row>
      <xdr:rowOff>95169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111696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6124</xdr:rowOff>
    </xdr:from>
    <xdr:to>
      <xdr:col>76</xdr:col>
      <xdr:colOff>165100</xdr:colOff>
      <xdr:row>75</xdr:row>
      <xdr:rowOff>107724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124251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4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115975</xdr:rowOff>
    </xdr:from>
    <xdr:to>
      <xdr:col>72</xdr:col>
      <xdr:colOff>38100</xdr:colOff>
      <xdr:row>75</xdr:row>
      <xdr:rowOff>46125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62652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39284</xdr:rowOff>
    </xdr:from>
    <xdr:to>
      <xdr:col>67</xdr:col>
      <xdr:colOff>101600</xdr:colOff>
      <xdr:row>74</xdr:row>
      <xdr:rowOff>140884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157411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0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26219</xdr:rowOff>
    </xdr:from>
    <xdr:to>
      <xdr:col>85</xdr:col>
      <xdr:colOff>127000</xdr:colOff>
      <xdr:row>98</xdr:row>
      <xdr:rowOff>48498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28319"/>
          <a:ext cx="8382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103710</xdr:rowOff>
    </xdr:from>
    <xdr:to>
      <xdr:col>81</xdr:col>
      <xdr:colOff>50800</xdr:colOff>
      <xdr:row>98</xdr:row>
      <xdr:rowOff>26219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34360"/>
          <a:ext cx="889000" cy="9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103710</xdr:rowOff>
    </xdr:from>
    <xdr:to>
      <xdr:col>76</xdr:col>
      <xdr:colOff>114300</xdr:colOff>
      <xdr:row>98</xdr:row>
      <xdr:rowOff>2654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34360"/>
          <a:ext cx="889000" cy="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110567</xdr:rowOff>
    </xdr:from>
    <xdr:to>
      <xdr:col>71</xdr:col>
      <xdr:colOff>177800</xdr:colOff>
      <xdr:row>98</xdr:row>
      <xdr:rowOff>2654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41217"/>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169148</xdr:rowOff>
    </xdr:from>
    <xdr:to>
      <xdr:col>85</xdr:col>
      <xdr:colOff>177800</xdr:colOff>
      <xdr:row>98</xdr:row>
      <xdr:rowOff>99298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84075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146869</xdr:rowOff>
    </xdr:from>
    <xdr:to>
      <xdr:col>81</xdr:col>
      <xdr:colOff>101600</xdr:colOff>
      <xdr:row>98</xdr:row>
      <xdr:rowOff>77019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52910</xdr:rowOff>
    </xdr:from>
    <xdr:to>
      <xdr:col>76</xdr:col>
      <xdr:colOff>165100</xdr:colOff>
      <xdr:row>97</xdr:row>
      <xdr:rowOff>154510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145637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123304</xdr:rowOff>
    </xdr:from>
    <xdr:to>
      <xdr:col>72</xdr:col>
      <xdr:colOff>38100</xdr:colOff>
      <xdr:row>98</xdr:row>
      <xdr:rowOff>53454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44581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59767</xdr:rowOff>
    </xdr:from>
    <xdr:to>
      <xdr:col>67</xdr:col>
      <xdr:colOff>101600</xdr:colOff>
      <xdr:row>97</xdr:row>
      <xdr:rowOff>161367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152494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66053</xdr:rowOff>
    </xdr:from>
    <xdr:to>
      <xdr:col>116</xdr:col>
      <xdr:colOff>63500</xdr:colOff>
      <xdr:row>58</xdr:row>
      <xdr:rowOff>71539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1015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160541</xdr:rowOff>
    </xdr:from>
    <xdr:to>
      <xdr:col>111</xdr:col>
      <xdr:colOff>177800</xdr:colOff>
      <xdr:row>58</xdr:row>
      <xdr:rowOff>71539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418841"/>
          <a:ext cx="889000" cy="5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160541</xdr:rowOff>
    </xdr:from>
    <xdr:to>
      <xdr:col>107</xdr:col>
      <xdr:colOff>50800</xdr:colOff>
      <xdr:row>58</xdr:row>
      <xdr:rowOff>63119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418841"/>
          <a:ext cx="889000" cy="58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63119</xdr:rowOff>
    </xdr:from>
    <xdr:to>
      <xdr:col>102</xdr:col>
      <xdr:colOff>114300</xdr:colOff>
      <xdr:row>58</xdr:row>
      <xdr:rowOff>96304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07219"/>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15253</xdr:rowOff>
    </xdr:from>
    <xdr:to>
      <xdr:col>116</xdr:col>
      <xdr:colOff>114300</xdr:colOff>
      <xdr:row>58</xdr:row>
      <xdr:rowOff>116853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165130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20739</xdr:rowOff>
    </xdr:from>
    <xdr:to>
      <xdr:col>112</xdr:col>
      <xdr:colOff>38100</xdr:colOff>
      <xdr:row>58</xdr:row>
      <xdr:rowOff>122339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113466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109741</xdr:rowOff>
    </xdr:from>
    <xdr:to>
      <xdr:col>107</xdr:col>
      <xdr:colOff>101600</xdr:colOff>
      <xdr:row>55</xdr:row>
      <xdr:rowOff>39891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56418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1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12319</xdr:rowOff>
    </xdr:from>
    <xdr:to>
      <xdr:col>102</xdr:col>
      <xdr:colOff>165100</xdr:colOff>
      <xdr:row>58</xdr:row>
      <xdr:rowOff>113919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105046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45504</xdr:rowOff>
    </xdr:from>
    <xdr:to>
      <xdr:col>98</xdr:col>
      <xdr:colOff>38100</xdr:colOff>
      <xdr:row>58</xdr:row>
      <xdr:rowOff>147104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138231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88483</xdr:rowOff>
    </xdr:from>
    <xdr:to>
      <xdr:col>116</xdr:col>
      <xdr:colOff>63500</xdr:colOff>
      <xdr:row>73</xdr:row>
      <xdr:rowOff>94644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604333"/>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88483</xdr:rowOff>
    </xdr:from>
    <xdr:to>
      <xdr:col>111</xdr:col>
      <xdr:colOff>177800</xdr:colOff>
      <xdr:row>73</xdr:row>
      <xdr:rowOff>95101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04333"/>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51841</xdr:rowOff>
    </xdr:from>
    <xdr:to>
      <xdr:col>107</xdr:col>
      <xdr:colOff>50800</xdr:colOff>
      <xdr:row>73</xdr:row>
      <xdr:rowOff>95101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67691"/>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107848</xdr:rowOff>
    </xdr:from>
    <xdr:to>
      <xdr:col>102</xdr:col>
      <xdr:colOff>114300</xdr:colOff>
      <xdr:row>73</xdr:row>
      <xdr:rowOff>51841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452248"/>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43844</xdr:rowOff>
    </xdr:from>
    <xdr:to>
      <xdr:col>116</xdr:col>
      <xdr:colOff>114300</xdr:colOff>
      <xdr:row>73</xdr:row>
      <xdr:rowOff>145444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66721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1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37683</xdr:rowOff>
    </xdr:from>
    <xdr:to>
      <xdr:col>112</xdr:col>
      <xdr:colOff>38100</xdr:colOff>
      <xdr:row>73</xdr:row>
      <xdr:rowOff>139283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155810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44301</xdr:rowOff>
    </xdr:from>
    <xdr:to>
      <xdr:col>107</xdr:col>
      <xdr:colOff>101600</xdr:colOff>
      <xdr:row>73</xdr:row>
      <xdr:rowOff>145901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162428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1041</xdr:rowOff>
    </xdr:from>
    <xdr:to>
      <xdr:col>102</xdr:col>
      <xdr:colOff>165100</xdr:colOff>
      <xdr:row>73</xdr:row>
      <xdr:rowOff>102641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119168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57048</xdr:rowOff>
    </xdr:from>
    <xdr:to>
      <xdr:col>98</xdr:col>
      <xdr:colOff>38100</xdr:colOff>
      <xdr:row>72</xdr:row>
      <xdr:rowOff>158648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3725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17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人件費、物件費、維持補修費、公債費について、類似団体より高い数値を示しており、改善の必要性を感じる。また、近年建設費の数値が類似団体より低い数値を示しているが、まもなく公共施設の建て替えを実施する予定であり、建設時期や施設の複合化を計画的に進めていかなければならない。</a:t>
          </a:r>
          <a:endParaRPr lang="ja-JP" altLang="en-US" sz="13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84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66675</xdr:rowOff>
    </xdr:from>
    <xdr:to>
      <xdr:col>19</xdr:col>
      <xdr:colOff>177800</xdr:colOff>
      <xdr:row>34</xdr:row>
      <xdr:rowOff>39116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4525"/>
          <a:ext cx="889000" cy="1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66675</xdr:rowOff>
    </xdr:from>
    <xdr:to>
      <xdr:col>15</xdr:col>
      <xdr:colOff>50800</xdr:colOff>
      <xdr:row>33</xdr:row>
      <xdr:rowOff>121031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4525"/>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121031</xdr:rowOff>
    </xdr:from>
    <xdr:to>
      <xdr:col>10</xdr:col>
      <xdr:colOff>114300</xdr:colOff>
      <xdr:row>33</xdr:row>
      <xdr:rowOff>156210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888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18034</xdr:rowOff>
    </xdr:from>
    <xdr:to>
      <xdr:col>24</xdr:col>
      <xdr:colOff>114300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40911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106443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15875</xdr:rowOff>
    </xdr:from>
    <xdr:to>
      <xdr:col>15</xdr:col>
      <xdr:colOff>101600</xdr:colOff>
      <xdr:row>33</xdr:row>
      <xdr:rowOff>117475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134002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70231</xdr:rowOff>
    </xdr:from>
    <xdr:to>
      <xdr:col>10</xdr:col>
      <xdr:colOff>165100</xdr:colOff>
      <xdr:row>34</xdr:row>
      <xdr:rowOff>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105410</xdr:rowOff>
    </xdr:from>
    <xdr:to>
      <xdr:col>6</xdr:col>
      <xdr:colOff>38100</xdr:colOff>
      <xdr:row>34</xdr:row>
      <xdr:rowOff>35560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52087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147911</xdr:rowOff>
    </xdr:from>
    <xdr:to>
      <xdr:col>24</xdr:col>
      <xdr:colOff>63500</xdr:colOff>
      <xdr:row>57</xdr:row>
      <xdr:rowOff>28548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9111"/>
          <a:ext cx="8382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101565</xdr:rowOff>
    </xdr:from>
    <xdr:to>
      <xdr:col>19</xdr:col>
      <xdr:colOff>177800</xdr:colOff>
      <xdr:row>56</xdr:row>
      <xdr:rowOff>147911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02765"/>
          <a:ext cx="889000" cy="4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101565</xdr:rowOff>
    </xdr:from>
    <xdr:to>
      <xdr:col>15</xdr:col>
      <xdr:colOff>50800</xdr:colOff>
      <xdr:row>56</xdr:row>
      <xdr:rowOff>159490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02765"/>
          <a:ext cx="889000" cy="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155007</xdr:rowOff>
    </xdr:from>
    <xdr:to>
      <xdr:col>10</xdr:col>
      <xdr:colOff>114300</xdr:colOff>
      <xdr:row>56</xdr:row>
      <xdr:rowOff>159490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56207"/>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149198</xdr:rowOff>
    </xdr:from>
    <xdr:to>
      <xdr:col>24</xdr:col>
      <xdr:colOff>114300</xdr:colOff>
      <xdr:row>57</xdr:row>
      <xdr:rowOff>79348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127625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97111</xdr:rowOff>
    </xdr:from>
    <xdr:to>
      <xdr:col>20</xdr:col>
      <xdr:colOff>38100</xdr:colOff>
      <xdr:row>57</xdr:row>
      <xdr:rowOff>27261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18388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50765</xdr:rowOff>
    </xdr:from>
    <xdr:to>
      <xdr:col>15</xdr:col>
      <xdr:colOff>101600</xdr:colOff>
      <xdr:row>56</xdr:row>
      <xdr:rowOff>152365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168892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108690</xdr:rowOff>
    </xdr:from>
    <xdr:to>
      <xdr:col>10</xdr:col>
      <xdr:colOff>165100</xdr:colOff>
      <xdr:row>57</xdr:row>
      <xdr:rowOff>38840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29967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80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104207</xdr:rowOff>
    </xdr:from>
    <xdr:to>
      <xdr:col>6</xdr:col>
      <xdr:colOff>38100</xdr:colOff>
      <xdr:row>57</xdr:row>
      <xdr:rowOff>34357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25484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9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130932</xdr:rowOff>
    </xdr:from>
    <xdr:to>
      <xdr:col>24</xdr:col>
      <xdr:colOff>63500</xdr:colOff>
      <xdr:row>76</xdr:row>
      <xdr:rowOff>143197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61132"/>
          <a:ext cx="8382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130932</xdr:rowOff>
    </xdr:from>
    <xdr:to>
      <xdr:col>19</xdr:col>
      <xdr:colOff>177800</xdr:colOff>
      <xdr:row>77</xdr:row>
      <xdr:rowOff>13247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61132"/>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13247</xdr:rowOff>
    </xdr:from>
    <xdr:to>
      <xdr:col>15</xdr:col>
      <xdr:colOff>50800</xdr:colOff>
      <xdr:row>77</xdr:row>
      <xdr:rowOff>47803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4897"/>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40794</xdr:rowOff>
    </xdr:from>
    <xdr:to>
      <xdr:col>10</xdr:col>
      <xdr:colOff>114300</xdr:colOff>
      <xdr:row>77</xdr:row>
      <xdr:rowOff>47803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42444"/>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92397</xdr:rowOff>
    </xdr:from>
    <xdr:to>
      <xdr:col>24</xdr:col>
      <xdr:colOff>114300</xdr:colOff>
      <xdr:row>77</xdr:row>
      <xdr:rowOff>22547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70824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80132</xdr:rowOff>
    </xdr:from>
    <xdr:to>
      <xdr:col>20</xdr:col>
      <xdr:colOff>38100</xdr:colOff>
      <xdr:row>77</xdr:row>
      <xdr:rowOff>10282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0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133897</xdr:rowOff>
    </xdr:from>
    <xdr:to>
      <xdr:col>15</xdr:col>
      <xdr:colOff>101600</xdr:colOff>
      <xdr:row>77</xdr:row>
      <xdr:rowOff>64047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168453</xdr:rowOff>
    </xdr:from>
    <xdr:to>
      <xdr:col>10</xdr:col>
      <xdr:colOff>165100</xdr:colOff>
      <xdr:row>77</xdr:row>
      <xdr:rowOff>98603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161444</xdr:rowOff>
    </xdr:from>
    <xdr:to>
      <xdr:col>6</xdr:col>
      <xdr:colOff>38100</xdr:colOff>
      <xdr:row>77</xdr:row>
      <xdr:rowOff>91594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65298</xdr:rowOff>
    </xdr:from>
    <xdr:to>
      <xdr:col>24</xdr:col>
      <xdr:colOff>63500</xdr:colOff>
      <xdr:row>97</xdr:row>
      <xdr:rowOff>67832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5948"/>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63469</xdr:rowOff>
    </xdr:from>
    <xdr:to>
      <xdr:col>19</xdr:col>
      <xdr:colOff>177800</xdr:colOff>
      <xdr:row>97</xdr:row>
      <xdr:rowOff>67832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94119"/>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47437</xdr:rowOff>
    </xdr:from>
    <xdr:to>
      <xdr:col>15</xdr:col>
      <xdr:colOff>50800</xdr:colOff>
      <xdr:row>97</xdr:row>
      <xdr:rowOff>63469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78087"/>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20782</xdr:rowOff>
    </xdr:from>
    <xdr:to>
      <xdr:col>10</xdr:col>
      <xdr:colOff>114300</xdr:colOff>
      <xdr:row>97</xdr:row>
      <xdr:rowOff>47437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51432"/>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14498</xdr:rowOff>
    </xdr:from>
    <xdr:to>
      <xdr:col>24</xdr:col>
      <xdr:colOff>114300</xdr:colOff>
      <xdr:row>97</xdr:row>
      <xdr:rowOff>116098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164375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17032</xdr:rowOff>
    </xdr:from>
    <xdr:to>
      <xdr:col>20</xdr:col>
      <xdr:colOff>38100</xdr:colOff>
      <xdr:row>97</xdr:row>
      <xdr:rowOff>118632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135159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4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12669</xdr:rowOff>
    </xdr:from>
    <xdr:to>
      <xdr:col>15</xdr:col>
      <xdr:colOff>101600</xdr:colOff>
      <xdr:row>97</xdr:row>
      <xdr:rowOff>114269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130796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168087</xdr:rowOff>
    </xdr:from>
    <xdr:to>
      <xdr:col>10</xdr:col>
      <xdr:colOff>165100</xdr:colOff>
      <xdr:row>97</xdr:row>
      <xdr:rowOff>98237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114764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141432</xdr:rowOff>
    </xdr:from>
    <xdr:to>
      <xdr:col>6</xdr:col>
      <xdr:colOff>38100</xdr:colOff>
      <xdr:row>97</xdr:row>
      <xdr:rowOff>71582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88109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42291</xdr:rowOff>
    </xdr:from>
    <xdr:to>
      <xdr:col>55</xdr:col>
      <xdr:colOff>0</xdr:colOff>
      <xdr:row>39</xdr:row>
      <xdr:rowOff>42418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28841"/>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56769</xdr:rowOff>
    </xdr:from>
    <xdr:to>
      <xdr:col>50</xdr:col>
      <xdr:colOff>114300</xdr:colOff>
      <xdr:row>39</xdr:row>
      <xdr:rowOff>42418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71869"/>
          <a:ext cx="889000" cy="1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40894</xdr:rowOff>
    </xdr:from>
    <xdr:to>
      <xdr:col>45</xdr:col>
      <xdr:colOff>177800</xdr:colOff>
      <xdr:row>38</xdr:row>
      <xdr:rowOff>56769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5599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40894</xdr:rowOff>
    </xdr:from>
    <xdr:to>
      <xdr:col>41</xdr:col>
      <xdr:colOff>50800</xdr:colOff>
      <xdr:row>38</xdr:row>
      <xdr:rowOff>114300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55994"/>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162941</xdr:rowOff>
    </xdr:from>
    <xdr:to>
      <xdr:col>55</xdr:col>
      <xdr:colOff>50800</xdr:colOff>
      <xdr:row>39</xdr:row>
      <xdr:rowOff>93091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77868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163068</xdr:rowOff>
    </xdr:from>
    <xdr:to>
      <xdr:col>50</xdr:col>
      <xdr:colOff>165100</xdr:colOff>
      <xdr:row>39</xdr:row>
      <xdr:rowOff>93218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84345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5969</xdr:rowOff>
    </xdr:from>
    <xdr:to>
      <xdr:col>46</xdr:col>
      <xdr:colOff>38100</xdr:colOff>
      <xdr:row>38</xdr:row>
      <xdr:rowOff>107569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124096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161544</xdr:rowOff>
    </xdr:from>
    <xdr:to>
      <xdr:col>41</xdr:col>
      <xdr:colOff>101600</xdr:colOff>
      <xdr:row>38</xdr:row>
      <xdr:rowOff>91694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108221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156227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61682</xdr:rowOff>
    </xdr:from>
    <xdr:to>
      <xdr:col>55</xdr:col>
      <xdr:colOff>0</xdr:colOff>
      <xdr:row>58</xdr:row>
      <xdr:rowOff>120202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5782"/>
          <a:ext cx="838200" cy="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140316</xdr:rowOff>
    </xdr:from>
    <xdr:to>
      <xdr:col>50</xdr:col>
      <xdr:colOff>114300</xdr:colOff>
      <xdr:row>58</xdr:row>
      <xdr:rowOff>120202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12966"/>
          <a:ext cx="889000" cy="1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140316</xdr:rowOff>
    </xdr:from>
    <xdr:to>
      <xdr:col>45</xdr:col>
      <xdr:colOff>177800</xdr:colOff>
      <xdr:row>58</xdr:row>
      <xdr:rowOff>101851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12966"/>
          <a:ext cx="889000" cy="1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101851</xdr:rowOff>
    </xdr:from>
    <xdr:to>
      <xdr:col>41</xdr:col>
      <xdr:colOff>50800</xdr:colOff>
      <xdr:row>58</xdr:row>
      <xdr:rowOff>115619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45951"/>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10882</xdr:rowOff>
    </xdr:from>
    <xdr:to>
      <xdr:col>55</xdr:col>
      <xdr:colOff>50800</xdr:colOff>
      <xdr:row>58</xdr:row>
      <xdr:rowOff>112482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160759</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69402</xdr:rowOff>
    </xdr:from>
    <xdr:to>
      <xdr:col>50</xdr:col>
      <xdr:colOff>165100</xdr:colOff>
      <xdr:row>58</xdr:row>
      <xdr:rowOff>171002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162129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89516</xdr:rowOff>
    </xdr:from>
    <xdr:to>
      <xdr:col>46</xdr:col>
      <xdr:colOff>38100</xdr:colOff>
      <xdr:row>58</xdr:row>
      <xdr:rowOff>19666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36193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51051</xdr:rowOff>
    </xdr:from>
    <xdr:to>
      <xdr:col>41</xdr:col>
      <xdr:colOff>101600</xdr:colOff>
      <xdr:row>58</xdr:row>
      <xdr:rowOff>152651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143778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64819</xdr:rowOff>
    </xdr:from>
    <xdr:to>
      <xdr:col>36</xdr:col>
      <xdr:colOff>165100</xdr:colOff>
      <xdr:row>58</xdr:row>
      <xdr:rowOff>166419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157546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95875</xdr:rowOff>
    </xdr:from>
    <xdr:to>
      <xdr:col>55</xdr:col>
      <xdr:colOff>0</xdr:colOff>
      <xdr:row>77</xdr:row>
      <xdr:rowOff>46414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26075"/>
          <a:ext cx="838200" cy="1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95875</xdr:rowOff>
    </xdr:from>
    <xdr:to>
      <xdr:col>50</xdr:col>
      <xdr:colOff>114300</xdr:colOff>
      <xdr:row>77</xdr:row>
      <xdr:rowOff>3651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26075"/>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3651</xdr:rowOff>
    </xdr:from>
    <xdr:to>
      <xdr:col>45</xdr:col>
      <xdr:colOff>177800</xdr:colOff>
      <xdr:row>77</xdr:row>
      <xdr:rowOff>92233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5301"/>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70402</xdr:rowOff>
    </xdr:from>
    <xdr:to>
      <xdr:col>41</xdr:col>
      <xdr:colOff>50800</xdr:colOff>
      <xdr:row>77</xdr:row>
      <xdr:rowOff>92233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72052"/>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167064</xdr:rowOff>
    </xdr:from>
    <xdr:to>
      <xdr:col>55</xdr:col>
      <xdr:colOff>50800</xdr:colOff>
      <xdr:row>77</xdr:row>
      <xdr:rowOff>97214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145491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45075</xdr:rowOff>
    </xdr:from>
    <xdr:to>
      <xdr:col>50</xdr:col>
      <xdr:colOff>165100</xdr:colOff>
      <xdr:row>76</xdr:row>
      <xdr:rowOff>146675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163201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124301</xdr:rowOff>
    </xdr:from>
    <xdr:to>
      <xdr:col>46</xdr:col>
      <xdr:colOff>38100</xdr:colOff>
      <xdr:row>77</xdr:row>
      <xdr:rowOff>54451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45578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41433</xdr:rowOff>
    </xdr:from>
    <xdr:to>
      <xdr:col>41</xdr:col>
      <xdr:colOff>101600</xdr:colOff>
      <xdr:row>77</xdr:row>
      <xdr:rowOff>143033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134160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19602</xdr:rowOff>
    </xdr:from>
    <xdr:to>
      <xdr:col>36</xdr:col>
      <xdr:colOff>165100</xdr:colOff>
      <xdr:row>77</xdr:row>
      <xdr:rowOff>121202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137729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91827</xdr:rowOff>
    </xdr:from>
    <xdr:to>
      <xdr:col>55</xdr:col>
      <xdr:colOff>0</xdr:colOff>
      <xdr:row>96</xdr:row>
      <xdr:rowOff>116410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1027"/>
          <a:ext cx="8382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116410</xdr:rowOff>
    </xdr:from>
    <xdr:to>
      <xdr:col>50</xdr:col>
      <xdr:colOff>114300</xdr:colOff>
      <xdr:row>96</xdr:row>
      <xdr:rowOff>125572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7561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115565</xdr:rowOff>
    </xdr:from>
    <xdr:to>
      <xdr:col>45</xdr:col>
      <xdr:colOff>177800</xdr:colOff>
      <xdr:row>96</xdr:row>
      <xdr:rowOff>125572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74765"/>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44881</xdr:rowOff>
    </xdr:from>
    <xdr:to>
      <xdr:col>41</xdr:col>
      <xdr:colOff>50800</xdr:colOff>
      <xdr:row>96</xdr:row>
      <xdr:rowOff>115565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04081"/>
          <a:ext cx="889000" cy="7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41027</xdr:rowOff>
    </xdr:from>
    <xdr:to>
      <xdr:col>55</xdr:col>
      <xdr:colOff>50800</xdr:colOff>
      <xdr:row>96</xdr:row>
      <xdr:rowOff>142627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19454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65610</xdr:rowOff>
    </xdr:from>
    <xdr:to>
      <xdr:col>50</xdr:col>
      <xdr:colOff>165100</xdr:colOff>
      <xdr:row>96</xdr:row>
      <xdr:rowOff>167210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158337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74772</xdr:rowOff>
    </xdr:from>
    <xdr:to>
      <xdr:col>46</xdr:col>
      <xdr:colOff>38100</xdr:colOff>
      <xdr:row>97</xdr:row>
      <xdr:rowOff>4922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167499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64765</xdr:rowOff>
    </xdr:from>
    <xdr:to>
      <xdr:col>41</xdr:col>
      <xdr:colOff>101600</xdr:colOff>
      <xdr:row>96</xdr:row>
      <xdr:rowOff>166365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157492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165531</xdr:rowOff>
    </xdr:from>
    <xdr:to>
      <xdr:col>36</xdr:col>
      <xdr:colOff>165100</xdr:colOff>
      <xdr:row>96</xdr:row>
      <xdr:rowOff>95681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112208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134366</xdr:rowOff>
    </xdr:from>
    <xdr:to>
      <xdr:col>85</xdr:col>
      <xdr:colOff>127000</xdr:colOff>
      <xdr:row>37</xdr:row>
      <xdr:rowOff>273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06566"/>
          <a:ext cx="8382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152311</xdr:rowOff>
    </xdr:from>
    <xdr:to>
      <xdr:col>81</xdr:col>
      <xdr:colOff>50800</xdr:colOff>
      <xdr:row>37</xdr:row>
      <xdr:rowOff>273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24511"/>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77959</xdr:rowOff>
    </xdr:from>
    <xdr:to>
      <xdr:col>76</xdr:col>
      <xdr:colOff>114300</xdr:colOff>
      <xdr:row>36</xdr:row>
      <xdr:rowOff>152311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50159"/>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77959</xdr:rowOff>
    </xdr:from>
    <xdr:to>
      <xdr:col>71</xdr:col>
      <xdr:colOff>177800</xdr:colOff>
      <xdr:row>37</xdr:row>
      <xdr:rowOff>25076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50159"/>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83566</xdr:rowOff>
    </xdr:from>
    <xdr:to>
      <xdr:col>85</xdr:col>
      <xdr:colOff>177800</xdr:colOff>
      <xdr:row>37</xdr:row>
      <xdr:rowOff>13716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106443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120923</xdr:rowOff>
    </xdr:from>
    <xdr:to>
      <xdr:col>81</xdr:col>
      <xdr:colOff>101600</xdr:colOff>
      <xdr:row>37</xdr:row>
      <xdr:rowOff>51073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42200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101511</xdr:rowOff>
    </xdr:from>
    <xdr:to>
      <xdr:col>76</xdr:col>
      <xdr:colOff>165100</xdr:colOff>
      <xdr:row>37</xdr:row>
      <xdr:rowOff>31661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27159</xdr:rowOff>
    </xdr:from>
    <xdr:to>
      <xdr:col>72</xdr:col>
      <xdr:colOff>38100</xdr:colOff>
      <xdr:row>36</xdr:row>
      <xdr:rowOff>128759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145726</xdr:rowOff>
    </xdr:from>
    <xdr:to>
      <xdr:col>67</xdr:col>
      <xdr:colOff>101600</xdr:colOff>
      <xdr:row>37</xdr:row>
      <xdr:rowOff>75876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145206</xdr:rowOff>
    </xdr:from>
    <xdr:to>
      <xdr:col>85</xdr:col>
      <xdr:colOff>127000</xdr:colOff>
      <xdr:row>57</xdr:row>
      <xdr:rowOff>37271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46406"/>
          <a:ext cx="838200" cy="6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37271</xdr:rowOff>
    </xdr:from>
    <xdr:to>
      <xdr:col>81</xdr:col>
      <xdr:colOff>50800</xdr:colOff>
      <xdr:row>57</xdr:row>
      <xdr:rowOff>71000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09921"/>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53593</xdr:rowOff>
    </xdr:from>
    <xdr:to>
      <xdr:col>76</xdr:col>
      <xdr:colOff>114300</xdr:colOff>
      <xdr:row>57</xdr:row>
      <xdr:rowOff>71000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26243"/>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13108</xdr:rowOff>
    </xdr:from>
    <xdr:to>
      <xdr:col>71</xdr:col>
      <xdr:colOff>177800</xdr:colOff>
      <xdr:row>57</xdr:row>
      <xdr:rowOff>53593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85758"/>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94406</xdr:rowOff>
    </xdr:from>
    <xdr:to>
      <xdr:col>85</xdr:col>
      <xdr:colOff>177800</xdr:colOff>
      <xdr:row>57</xdr:row>
      <xdr:rowOff>24556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117283</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4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157921</xdr:rowOff>
    </xdr:from>
    <xdr:to>
      <xdr:col>81</xdr:col>
      <xdr:colOff>101600</xdr:colOff>
      <xdr:row>57</xdr:row>
      <xdr:rowOff>88071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104598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20200</xdr:rowOff>
    </xdr:from>
    <xdr:to>
      <xdr:col>76</xdr:col>
      <xdr:colOff>165100</xdr:colOff>
      <xdr:row>57</xdr:row>
      <xdr:rowOff>121800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138327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6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2793</xdr:rowOff>
    </xdr:from>
    <xdr:to>
      <xdr:col>72</xdr:col>
      <xdr:colOff>38100</xdr:colOff>
      <xdr:row>57</xdr:row>
      <xdr:rowOff>104393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120920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5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133758</xdr:rowOff>
    </xdr:from>
    <xdr:to>
      <xdr:col>67</xdr:col>
      <xdr:colOff>101600</xdr:colOff>
      <xdr:row>57</xdr:row>
      <xdr:rowOff>63908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80435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54764</xdr:rowOff>
    </xdr:from>
    <xdr:to>
      <xdr:col>85</xdr:col>
      <xdr:colOff>127000</xdr:colOff>
      <xdr:row>78</xdr:row>
      <xdr:rowOff>10361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56414"/>
          <a:ext cx="838200" cy="1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54764</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56414"/>
          <a:ext cx="889000" cy="2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135412</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851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135412</xdr:rowOff>
    </xdr:from>
    <xdr:to>
      <xdr:col>71</xdr:col>
      <xdr:colOff>177800</xdr:colOff>
      <xdr:row>78</xdr:row>
      <xdr:rowOff>138123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851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131011</xdr:rowOff>
    </xdr:from>
    <xdr:to>
      <xdr:col>85</xdr:col>
      <xdr:colOff>177800</xdr:colOff>
      <xdr:row>78</xdr:row>
      <xdr:rowOff>61161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153888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8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3964</xdr:rowOff>
    </xdr:from>
    <xdr:to>
      <xdr:col>81</xdr:col>
      <xdr:colOff>101600</xdr:colOff>
      <xdr:row>77</xdr:row>
      <xdr:rowOff>105564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122091</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181795" y="129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84612</xdr:rowOff>
    </xdr:from>
    <xdr:to>
      <xdr:col>72</xdr:col>
      <xdr:colOff>38100</xdr:colOff>
      <xdr:row>79</xdr:row>
      <xdr:rowOff>14762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5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87323</xdr:rowOff>
    </xdr:from>
    <xdr:to>
      <xdr:col>67</xdr:col>
      <xdr:colOff>101600</xdr:colOff>
      <xdr:row>79</xdr:row>
      <xdr:rowOff>17473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23744</xdr:rowOff>
    </xdr:from>
    <xdr:to>
      <xdr:col>85</xdr:col>
      <xdr:colOff>127000</xdr:colOff>
      <xdr:row>95</xdr:row>
      <xdr:rowOff>44369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11494"/>
          <a:ext cx="8382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44369</xdr:rowOff>
    </xdr:from>
    <xdr:to>
      <xdr:col>81</xdr:col>
      <xdr:colOff>50800</xdr:colOff>
      <xdr:row>95</xdr:row>
      <xdr:rowOff>56924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32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166776</xdr:rowOff>
    </xdr:from>
    <xdr:to>
      <xdr:col>76</xdr:col>
      <xdr:colOff>114300</xdr:colOff>
      <xdr:row>95</xdr:row>
      <xdr:rowOff>56924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83076"/>
          <a:ext cx="8890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90084</xdr:rowOff>
    </xdr:from>
    <xdr:to>
      <xdr:col>71</xdr:col>
      <xdr:colOff>177800</xdr:colOff>
      <xdr:row>94</xdr:row>
      <xdr:rowOff>166776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206384"/>
          <a:ext cx="889000" cy="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144394</xdr:rowOff>
    </xdr:from>
    <xdr:to>
      <xdr:col>85</xdr:col>
      <xdr:colOff>177800</xdr:colOff>
      <xdr:row>95</xdr:row>
      <xdr:rowOff>74544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167271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1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165019</xdr:rowOff>
    </xdr:from>
    <xdr:to>
      <xdr:col>81</xdr:col>
      <xdr:colOff>101600</xdr:colOff>
      <xdr:row>95</xdr:row>
      <xdr:rowOff>95169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111696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6124</xdr:rowOff>
    </xdr:from>
    <xdr:to>
      <xdr:col>76</xdr:col>
      <xdr:colOff>165100</xdr:colOff>
      <xdr:row>95</xdr:row>
      <xdr:rowOff>107724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124251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6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115976</xdr:rowOff>
    </xdr:from>
    <xdr:to>
      <xdr:col>72</xdr:col>
      <xdr:colOff>38100</xdr:colOff>
      <xdr:row>95</xdr:row>
      <xdr:rowOff>46126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62653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0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39284</xdr:rowOff>
    </xdr:from>
    <xdr:to>
      <xdr:col>67</xdr:col>
      <xdr:colOff>101600</xdr:colOff>
      <xdr:row>94</xdr:row>
      <xdr:rowOff>140884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1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157411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93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年度ごとの上下があるが、概ね類似団体と同等の数値である。一方で、公債費が類似団体と比べて高い数値を示している。予算段階においても公債費を抑制することを重要視しており、地方債残高は減少傾向となっている。今後も健全な財政運営を図るべく注視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latin typeface="+mn-lt"/>
              <a:ea typeface="+mn-ea"/>
              <a:cs typeface="+mn-cs"/>
            </a:rPr>
            <a:t>　財政調整基金残高は、健全な財政運営に努めた予算編成や公債費の減少により増加傾向にあったが、平成２８年度以降については、地方交付税の減少等の理由により減少している。</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実質単年度収支が黒字の数値になるように、適正な財政運営を進めていきたい。</a:t>
          </a:r>
          <a:endParaRPr 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latin typeface="+mn-lt"/>
              <a:ea typeface="+mn-ea"/>
              <a:cs typeface="+mn-cs"/>
            </a:rPr>
            <a:t>　連結実質赤字比率について、赤字額は生じていないことから比率は算出されていない。引き続き健全な財政運営に努めていきたい。</a:t>
          </a:r>
          <a:endParaRPr lang="ja-JP" altLang="en-US" sz="1400">
            <a:solidFill>
              <a:schemeClr val="dk1"/>
            </a:solidFill>
            <a:latin typeface="+mn-lt"/>
            <a:ea typeface="+mn-ea"/>
            <a:cs typeface="+mn-cs"/>
          </a:endParaRPr>
        </a:p>
        <a:p>
          <a:endParaRPr kumimoji="1" lang="ja-JP" altLang="en-US"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　元利償還金については、大型施設の償還ピークが終了したことや繰上償還の積極的な実施により、数年前に比べて低値で推移している。引き続き地方債の新規発行を抑制し、計画的な財政運営に努める。</a:t>
          </a:r>
          <a:endParaRPr lang="ja-JP" altLang="en-US"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一般会計等に係る地方債の現在高について、近年は新規地方債の発行を抑制しており、元金の繰上償還も積極的に行っていることから減少してきている。今後も次世代への負担を軽減するため、計画的な財政運営に努めていきたい</a:t>
          </a:r>
          <a:r>
            <a:rPr kumimoji="1" lang="ja-JP" altLang="en-US" sz="1100">
              <a:solidFill>
                <a:schemeClr val="dk1"/>
              </a:solidFill>
              <a:latin typeface="+mn-lt"/>
              <a:ea typeface="+mn-ea"/>
              <a:cs typeface="+mn-cs"/>
            </a:rPr>
            <a:t>。</a:t>
          </a:r>
          <a:endParaRPr lang="ja-JP" altLang="en-US"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基金全体の残高は、財政調整基金の取崩を行ったことにより、前年度と比較して９８百万円の減となっている。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冠町の地場産業の振興、社会教育及び地域福祉の充実並びに生活環境の向上など本町の特色を生かし、独創的で個性的なふるさとづくりに資するため行う事業、及び学校教育施設整備のより教育活動の充実に資する事業を推進するため、基金を設置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主に災害により生じた経費の財源として、財政調整基金を充当したため、減少している。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町財政の健全性を維持し、緊急又は必要やむを得ない財政需要に応じるため、計画的な運用を行っていきたい。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公有林を整備した際に借入した地方債の償還財源に充当しているため、減少している。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大型事業の改修工事を控えているため、町債の償還財源として、計画的な運用を行っていきたい。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080E3A-0A72-4DC7-908F-9F70E2BA6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FC9773-A6EF-4B72-A943-92C69D75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E7A153-A7D0-472B-BA51-2FC7980C1F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F7671B-FAE9-441A-8933-6D8D7F74D7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E7DA43-B4BA-4330-B24E-78121A643CD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C547E0-C4AD-42E2-BF29-B7A4646A3B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DA692D8-703C-4F44-BFDE-9408BA71F7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A8129B-AFDD-4E32-80F1-2425340D68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A6F739-25D7-4FBE-AF94-16C4827E075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FE8F142-8C31-4FBB-B309-BA495251D87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AA99A0-D601-49F6-8712-032B9C0148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1B4A39-AB56-4C6D-991F-98FE9DA45B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3CDDB5-3E00-434F-A8EC-01B27F9CFD3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30092D-B3DF-4B3B-B3C6-A9CA947FFA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9B7F12-196C-4743-9A9F-3248DC1EF4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A1F038-1E4E-4080-99DA-8A82D59AC7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84CAB2C-563E-47EE-9739-D0A0DCE408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85A841F-624E-4A89-9DFC-FBCA16F3A0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7E00BB-7369-434D-9FDC-A35EC45983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559975D-1FA6-4204-B119-E401BE9619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86F245-FE5B-4358-9DC4-EC21F95D12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320871-C598-438C-840B-6D7EBB8619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ADDBEB-0647-49CF-A1EB-7C7DF0501D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BE1A4A0-C9F1-4E0E-B07A-1BA029D678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9D7A509-DC09-4DE9-9085-886DB3C83AC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817A50-EDD7-4818-8106-B938CDFC17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E0013A-999A-4BF0-A912-82351F62A1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1E6080-23C8-46F5-A9CC-AED7C3543F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1164E0-0093-4B38-9F38-5AB94A58656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E730B9D-63F0-4E48-AEB7-98E9EF3F5F0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A8C2129-9C5A-41E9-9766-BD3936E58A5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9EB8A78-2079-4DDD-81C8-5D4555EE0A6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9797C19-9B44-4791-83C7-5D36134E86E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1C351CB-AFF6-4CED-AAF4-5FE82FC2ED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7DC0A97-81E3-4041-B59F-5C1B317894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9A3CAB4-3B00-4CB6-A190-91499F375B9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3FBF056-9534-4248-B574-99E150C39D0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3E6EAFB-DFD5-4A99-AD53-212A20D1E2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B76EFD2-4B43-4F53-866B-3A184F2C68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330048D-DE46-43DD-847F-B38C592238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C1CC3D0-568D-4D5E-AD4A-821D92FDF7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62B617F-A9DF-4A64-A7E8-D8ECC85EBDD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C1D593D-AB8C-405C-86D1-67E08B44F5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50AF55E-4D5B-4357-84FF-5395D4F3E6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BEF200F-4307-4260-9B16-7FA7DDE97A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DED722E-986C-4E26-A439-65D40EEE87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有形固定資産減価償却率は、類似団体と比較して高い値を示している。相当程度の施設が経年劣化していることから、施設の建て替えや長寿命化対策等を実施していく必要がある。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260814B-C378-418C-A019-447A018101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DA1A83D-D10B-4E26-BFEE-15010F04B1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27A6A01-A8CF-45A3-B0B3-334866AE94A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C055411-BB87-48BB-9E3A-BD138E90D5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5B20D90A-B743-4103-B06F-E0DFF0A6F8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F0D80D4-FAF2-41D4-BC49-EFD177B4BD6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D22AAD2C-52E5-4467-8AD1-B8F4D95E462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E4B8807-FE5A-4936-A4A5-CCC88F42DF4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C6A9FEF5-5E24-47AA-B933-17C36B4D537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07FF064-A5E3-4784-AA33-C3C3C90CF65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9902078-E0F7-433A-B971-DC553466698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F1BE7F7-21E9-4668-97F7-6151CE52C07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E70F4D3-F051-45FC-8BD8-3E176C266A0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26BAC8F-3DD5-46EB-B3C6-B6DF83BCFA3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1CEA54F4-80EA-44C0-A3AF-A1968A64BA1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672BD06-A5DC-4A49-8021-285457F0FEA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1184657-811A-4B27-928C-3195223045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D0B0960-BB18-4B5E-B17D-4D7282971F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6A9915CD-35EE-4400-82C1-75DD8023DF4C}"/>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88033919-4156-4A75-92EF-80B1FBDFF23B}"/>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6C2ACF02-430C-413D-AD11-504CAB19371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B2B3186C-D5CF-4E65-A51B-7D095DA8EB9C}"/>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12E81303-19CB-437D-A149-E9A7D10CD9CE}"/>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a16="http://schemas.microsoft.com/office/drawing/2014/main" id="{2F9838B9-122B-4EAD-866E-E453CC2A7833}"/>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F5022C26-E6CA-4728-AE76-FAC8BAFCC7F2}"/>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F133E18E-FEC8-41F0-BC2C-E6DF55B8D941}"/>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74FFADFC-81AF-46B9-9845-DAF7F32FCD85}"/>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FB4009C-7F30-4F92-A2EA-40D0C5E469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EEA9EF7-0ABE-4193-8D06-E27AC611BE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55DD41-AE52-4518-802E-E43E3E91BE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3467B3-ED4B-4D66-9C87-4AECD465F2C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A20EA2A-A7C5-40E4-92ED-931BF6BC9D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113483</xdr:rowOff>
    </xdr:from>
    <xdr:to>
      <xdr:col>19</xdr:col>
      <xdr:colOff>187325</xdr:colOff>
      <xdr:row>29</xdr:row>
      <xdr:rowOff>43633</xdr:rowOff>
    </xdr:to>
    <xdr:sp macro="" textlink="">
      <xdr:nvSpPr>
        <xdr:cNvPr id="80" name="楕円 79">
          <a:extLst>
            <a:ext uri="{FF2B5EF4-FFF2-40B4-BE49-F238E27FC236}">
              <a16:creationId xmlns:a16="http://schemas.microsoft.com/office/drawing/2014/main" id="{874F9157-46F7-44AF-9EDC-103787D8FBB0}"/>
            </a:ext>
          </a:extLst>
        </xdr:cNvPr>
        <xdr:cNvSpPr/>
      </xdr:nvSpPr>
      <xdr:spPr>
        <a:xfrm>
          <a:off x="4000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1" name="楕円 80">
          <a:extLst>
            <a:ext uri="{FF2B5EF4-FFF2-40B4-BE49-F238E27FC236}">
              <a16:creationId xmlns:a16="http://schemas.microsoft.com/office/drawing/2014/main" id="{E06DF24C-538E-4923-8848-50D9A569AECA}"/>
            </a:ext>
          </a:extLst>
        </xdr:cNvPr>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29</xdr:row>
      <xdr:rowOff>48351</xdr:rowOff>
    </xdr:to>
    <xdr:cxnSp macro="">
      <xdr:nvCxnSpPr>
        <xdr:cNvPr id="82" name="直線コネクタ 81">
          <a:extLst>
            <a:ext uri="{FF2B5EF4-FFF2-40B4-BE49-F238E27FC236}">
              <a16:creationId xmlns:a16="http://schemas.microsoft.com/office/drawing/2014/main" id="{1A727A3D-48A2-4FCA-9B46-DA200073F3B7}"/>
            </a:ext>
          </a:extLst>
        </xdr:cNvPr>
        <xdr:cNvCxnSpPr/>
      </xdr:nvCxnSpPr>
      <xdr:spPr>
        <a:xfrm flipV="1">
          <a:off x="3289300" y="573640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a:extLst>
            <a:ext uri="{FF2B5EF4-FFF2-40B4-BE49-F238E27FC236}">
              <a16:creationId xmlns:a16="http://schemas.microsoft.com/office/drawing/2014/main" id="{DD1DE36D-4BA1-4E94-8302-B135043AEB2F}"/>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a:extLst>
            <a:ext uri="{FF2B5EF4-FFF2-40B4-BE49-F238E27FC236}">
              <a16:creationId xmlns:a16="http://schemas.microsoft.com/office/drawing/2014/main" id="{443852FD-8915-4B5C-9B90-C03AC33B0D6B}"/>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60160</xdr:rowOff>
    </xdr:from>
    <xdr:ext cx="405111" cy="259045"/>
    <xdr:sp macro="" textlink="">
      <xdr:nvSpPr>
        <xdr:cNvPr id="85" name="n_1mainValue有形固定資産減価償却率">
          <a:extLst>
            <a:ext uri="{FF2B5EF4-FFF2-40B4-BE49-F238E27FC236}">
              <a16:creationId xmlns:a16="http://schemas.microsoft.com/office/drawing/2014/main" id="{2093F35C-3C81-4CBF-81A4-6E200AF171C6}"/>
            </a:ext>
          </a:extLst>
        </xdr:cNvPr>
        <xdr:cNvSpPr txBox="1"/>
      </xdr:nvSpPr>
      <xdr:spPr>
        <a:xfrm>
          <a:off x="38360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86" name="n_2mainValue有形固定資産減価償却率">
          <a:extLst>
            <a:ext uri="{FF2B5EF4-FFF2-40B4-BE49-F238E27FC236}">
              <a16:creationId xmlns:a16="http://schemas.microsoft.com/office/drawing/2014/main" id="{9C57FD9D-4EBE-401C-9461-621EB8DA92E9}"/>
            </a:ext>
          </a:extLst>
        </xdr:cNvPr>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B5D1D525-94A0-4474-879C-6729CCF95F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BF4488D4-5455-4F0B-B38E-373F658B341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3B826E44-1616-4EC8-B15A-E6069CD0AB38}"/>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7D76C4AD-4BD8-4A08-8A60-B4600E6453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D87D0C95-DBD3-4A29-9D6C-78F7ADE3975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D2067BD7-D2C2-41C4-AFCD-8B55B4BD389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12D81D89-E16E-486C-AF26-6DEC49A141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26975266-304D-4A7D-8266-2297FA76838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9100B1EE-5966-4655-8180-029AB80D01C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3A7C5F8A-3AC3-4A32-9160-5D600B816A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F99B8CD7-F37E-425D-B5FE-65C302EF83A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D33AD12B-1CA2-4BEE-8D7B-75B9C94C2E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3EB1CDFB-4064-46FD-B146-EBDE58536B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同水準の値を示している。近年、地方債の発行を抑制しており、将来負担額が減少傾向にある。今後、施設の建て替えや長寿命化対策等の大型事業も検討していることから、数値の動向を注視していく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BFB5B011-60CF-46B6-9371-C2BE207F87C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D7B5F43B-FF40-4E21-9714-ABC266B4D6A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947DC570-287E-48BC-A918-46E64923B44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6E994A0-9C97-4F80-B983-274BB03DAFB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93DABB91-D03C-427A-ACC3-008F43D5E2B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C167F078-D5BD-4936-98A5-2E3712D72DF7}"/>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94779E2A-BA7C-4573-8B6B-62CBC6D84DA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7D915853-698A-4910-B177-DAEE04FF3DC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C0867058-03A5-4AFB-978D-4F11BAFF899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DDB53F15-2B8D-4E0D-A3D9-353A7CDD339B}"/>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933D420B-CD84-4298-B652-FD413A7D5B3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8370D0C7-4947-4C5B-8E09-1EC0AC54716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C77A9992-AFB6-4BF0-BA29-CC3438B88A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33C5FB1B-96DB-4007-8D2E-C2E7D44C16D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D87DDE44-58F0-46F3-BC00-F55AAA9E73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20522A94-8A74-4057-A286-76425C5ECDDD}"/>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95FB585F-6BFB-42D9-B56E-3DA1EC1DA79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4566A1D7-30D4-4C8A-8065-7BB25DF4D52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8C027346-2ED3-48DF-8433-725D5D2B887F}"/>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1165109F-333F-4838-8C5D-5335B45B7EBF}"/>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a:extLst>
            <a:ext uri="{FF2B5EF4-FFF2-40B4-BE49-F238E27FC236}">
              <a16:creationId xmlns:a16="http://schemas.microsoft.com/office/drawing/2014/main" id="{F427989F-B813-40A3-8D4B-DF338D3CD922}"/>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a:extLst>
            <a:ext uri="{FF2B5EF4-FFF2-40B4-BE49-F238E27FC236}">
              <a16:creationId xmlns:a16="http://schemas.microsoft.com/office/drawing/2014/main" id="{8FE0ECD7-2DB9-4DDD-B236-A2D244E90039}"/>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C860DD7E-F2B2-4DF1-9462-E72E9023D3C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594524E6-1877-434F-834B-C871806F6B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73A7D11C-D3A4-44CE-900E-5E71EFD85F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B358AAD-6661-4041-9F3C-7B4F7C9C9FF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16F8C73-72A5-43C6-ACE4-A91434E250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7" name="楕円 126">
          <a:extLst>
            <a:ext uri="{FF2B5EF4-FFF2-40B4-BE49-F238E27FC236}">
              <a16:creationId xmlns:a16="http://schemas.microsoft.com/office/drawing/2014/main" id="{BF098774-91E9-48F1-A9EA-C826C3CA9A05}"/>
            </a:ext>
          </a:extLst>
        </xdr:cNvPr>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122007</xdr:rowOff>
    </xdr:from>
    <xdr:ext cx="340478" cy="259045"/>
    <xdr:sp macro="" textlink="">
      <xdr:nvSpPr>
        <xdr:cNvPr id="128" name="債務償還可能年数該当値テキスト">
          <a:extLst>
            <a:ext uri="{FF2B5EF4-FFF2-40B4-BE49-F238E27FC236}">
              <a16:creationId xmlns:a16="http://schemas.microsoft.com/office/drawing/2014/main" id="{CC10D6A1-B3FB-43A4-A2DA-3F1F715EDEE1}"/>
            </a:ext>
          </a:extLst>
        </xdr:cNvPr>
        <xdr:cNvSpPr txBox="1"/>
      </xdr:nvSpPr>
      <xdr:spPr>
        <a:xfrm>
          <a:off x="14846300" y="6037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658A3402-41A6-4EC9-85F4-401DB4AC96C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B355C5E8-12FF-4435-A9EE-C1D8264C7DF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BC613851-A6A8-4E03-A29C-0D97F55F07A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194E3A12-724A-433A-980D-769AF6BF8E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3EBB0B1C-E4AC-41D7-8CED-1A3300CDB4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A50A516B-494C-4241-B6C1-29E32C936A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2457CB-E198-496B-A1C2-EE4127B699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BC864D-D355-46FC-ACF4-3DF2ABF447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4333BE-2A0B-4980-94CF-EECD1A2788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D1C4CD-20D2-4405-A831-F0DE5EB3B8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AF6ADC-53C1-4AD6-9CCA-E1AB2C725A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03A4A5-B1D7-417A-8224-37A5B9E23D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C84C45-3D87-4EA9-B550-AA4DA590B3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66E826-319F-49C3-863C-D409ED3771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5710E7-5C3D-4E43-9F66-DFE38AC093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106B6F-869B-4156-968E-4C7BAB73D1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6D75E0-E990-4A08-9068-CF1DDD411F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B95078-68D6-4C28-9BF6-0494B64AA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3F2BE2-78AC-41BA-A4E8-B5F2928011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2B55CA-C7EC-471D-A2DC-04CFBB64EE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2AC5BE-C676-4904-8F49-BB2E677491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827334-EC7B-4846-BF6B-0B8549AC40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C875FA-6BFA-4044-9F07-8A6A38013C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7804D7-28C7-4AA7-981A-A79CC84CA7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5F984C-03D4-4E18-8441-1FF36E4104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3EB36A-66CA-4631-BEDC-34C9E4A74F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73BB86-DEB6-4450-8BB6-5504BF575E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6A2DEB-58B4-464C-851A-173B84DB76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F70313-6F70-44DE-8BFB-240DBC65AF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948ADA-8D10-4E79-BB3D-4629AD2040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2C2753-D07D-4447-97CA-2C41C5963A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C0D45A-3949-4F33-B28D-96CC93D26E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07FCB3-833C-4DCE-8181-665E712B4B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3D8949-F485-4EDA-9122-F8AA4F1AB2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949BC3E-F7DA-483A-AC35-C7B8EC9854F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AA9325-50F5-4672-9D17-F72ED7902FA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54B4FB8-CB2A-48D6-8482-E35543C82C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A8E66E-AE17-4BCF-883A-15BF8CD1CA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0C003CB-EDA0-4077-889F-1433F79D1F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B485364-6F01-43EB-9ABA-8606C67DE5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196E14-2B55-4775-BF2F-A8D30217A0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DED5293-512D-4CAC-807B-58715E8A97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98FEE3F-D70E-492A-8CE9-F43DB2586E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ECDDA61-D3CA-487F-AD60-5CCE41AFF4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B997197-207D-47DB-806F-B1AA334F47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B52B0A5-5C28-4563-A1BD-0D92F0C0B7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DE23758-32B9-4332-B97E-05935E6E5A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B2E10FC-E500-4EB9-97CB-21B017A241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B00F256-D021-4F29-B3CD-8EAB39E640A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5CE068C-B282-476C-8990-EB553585D9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158FEFC-762F-4C1C-AF98-2027981458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7F9E144-8E03-44EF-B3FC-BCD9434CC8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422C2BD-36DE-4113-9200-C594F73390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B4496F2-D547-4E9A-8824-76A80F28CD7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7E1284D-55A7-4F24-BF82-AEAAD255C0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73D0EF3-6118-42FE-B62B-2EC68B7ADA2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13EC146-6073-4F5F-828B-430732C4B5C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6D5BF07-0CAA-4BDD-8FC5-3843A89C67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37B9676-DB4D-4917-A3F1-2FEEB69386E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C7763B6-4391-4A9F-B5C4-A2FC122D01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711DF5FD-5147-4290-88CA-6BE6176F0CF2}"/>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71BD806C-A04D-4F69-A39C-24850512D6D1}"/>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A17C296E-8C11-4E9F-8740-6BFCF09F341E}"/>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3775A94E-CCE5-4CE8-85E3-5E552701B333}"/>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35ED3B44-8875-4BFA-99FE-33DA1950EC32}"/>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2179DF35-8FB9-4D56-9E84-9E914E27CD1A}"/>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97FDD32-4D7D-4E4D-8151-3F69C7AFDD9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9DD67322-0C13-445B-8EE8-017F0B2B8BEA}"/>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B4E249E6-34A7-4E73-A370-3E2FEE6847FA}"/>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9CC92E6-6DF5-4DFC-BD67-1B1F535A95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4703577-98E0-4489-9F46-3FBB40958D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D74799B-96FA-47E0-9A4E-296F8032E2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C0491B-31DD-42D6-BAED-DB1F30BF77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6F160B-FF02-4119-B4DD-DB50BCC8FB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0" name="楕円 69">
          <a:extLst>
            <a:ext uri="{FF2B5EF4-FFF2-40B4-BE49-F238E27FC236}">
              <a16:creationId xmlns:a16="http://schemas.microsoft.com/office/drawing/2014/main" id="{40BC2A88-67CC-41FA-B4FC-0F29A67EA998}"/>
            </a:ext>
          </a:extLst>
        </xdr:cNvPr>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71" name="楕円 70">
          <a:extLst>
            <a:ext uri="{FF2B5EF4-FFF2-40B4-BE49-F238E27FC236}">
              <a16:creationId xmlns:a16="http://schemas.microsoft.com/office/drawing/2014/main" id="{36C1CA66-1E96-42E4-BD90-D371F19BF2CB}"/>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45720</xdr:rowOff>
    </xdr:to>
    <xdr:cxnSp macro="">
      <xdr:nvCxnSpPr>
        <xdr:cNvPr id="72" name="直線コネクタ 71">
          <a:extLst>
            <a:ext uri="{FF2B5EF4-FFF2-40B4-BE49-F238E27FC236}">
              <a16:creationId xmlns:a16="http://schemas.microsoft.com/office/drawing/2014/main" id="{D3D292CE-B8B5-4495-B343-F7EB95D31405}"/>
            </a:ext>
          </a:extLst>
        </xdr:cNvPr>
        <xdr:cNvCxnSpPr/>
      </xdr:nvCxnSpPr>
      <xdr:spPr>
        <a:xfrm flipV="1">
          <a:off x="2908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a:extLst>
            <a:ext uri="{FF2B5EF4-FFF2-40B4-BE49-F238E27FC236}">
              <a16:creationId xmlns:a16="http://schemas.microsoft.com/office/drawing/2014/main" id="{26C266D8-5D06-462A-99E3-DD5769D9E4B8}"/>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a:extLst>
            <a:ext uri="{FF2B5EF4-FFF2-40B4-BE49-F238E27FC236}">
              <a16:creationId xmlns:a16="http://schemas.microsoft.com/office/drawing/2014/main" id="{4AAC7C4B-162C-423B-8FF4-F44B6028941E}"/>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75" name="n_1mainValue【道路】&#10;有形固定資産減価償却率">
          <a:extLst>
            <a:ext uri="{FF2B5EF4-FFF2-40B4-BE49-F238E27FC236}">
              <a16:creationId xmlns:a16="http://schemas.microsoft.com/office/drawing/2014/main" id="{E06AC795-4EA6-496D-917E-CE21B4F41944}"/>
            </a:ext>
          </a:extLst>
        </xdr:cNvPr>
        <xdr:cNvSpPr txBox="1"/>
      </xdr:nvSpPr>
      <xdr:spPr>
        <a:xfrm>
          <a:off x="3582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mainValue【道路】&#10;有形固定資産減価償却率">
          <a:extLst>
            <a:ext uri="{FF2B5EF4-FFF2-40B4-BE49-F238E27FC236}">
              <a16:creationId xmlns:a16="http://schemas.microsoft.com/office/drawing/2014/main" id="{83FB76E2-AA6F-42BC-9D2B-871547D5F941}"/>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AB0A90D-E3D8-4B2B-A989-8094883451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3A068F37-69CB-4DA8-9FA6-6621750B54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DF590480-6C91-4D2D-87BB-66D6E11AFD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5F9AB91-35FE-4265-9C7E-0E5D40623F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3B49E6E-577E-476B-B5E2-A110E510CF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65C1CDF-CC84-4DCE-94D0-38AD40697B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B4D67513-65EF-44C6-B3D5-F57BB9C6E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C795635A-3E37-465C-AB99-4676F15DB4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FA991F7C-3E9D-4920-9DCA-90E4C63BBF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44A66016-B631-48CA-93E1-8F2DF5F0AB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284EC7BD-6504-4610-94CF-D9A608D60DF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7AC7FEB0-8E4B-498C-8171-9F286E7C354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BCA6C2F0-6E2A-4834-9A50-80B14342EAA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72F51D01-5938-4FB8-8AFA-CFC221BBCA6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B2FC77B2-3CBF-4D31-9F49-A0C334DFC81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5DE70366-31F4-4EFE-905B-DAEF5F700B8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15BD006B-142D-46A6-B262-C128DF3A9EA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52A18C13-C05D-4988-BB41-BE3C0E38A9B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2E20DC9E-6B12-4A86-B9DB-C2D1A90C17C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a:extLst>
            <a:ext uri="{FF2B5EF4-FFF2-40B4-BE49-F238E27FC236}">
              <a16:creationId xmlns:a16="http://schemas.microsoft.com/office/drawing/2014/main" id="{4A0981EE-2E0F-42E6-BCFB-F90866E0BC73}"/>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8AB8579C-874B-46A4-AFEE-5B7DE4E02AC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B03A4D84-42D1-420E-BD18-E3C1D350769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4BEB5200-8B8F-4E8E-8D26-169C83A727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3711380-ABE1-4F7E-B202-5A19FB48B46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11E91D95-BBDA-4221-82A2-D6FC569D34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a:extLst>
            <a:ext uri="{FF2B5EF4-FFF2-40B4-BE49-F238E27FC236}">
              <a16:creationId xmlns:a16="http://schemas.microsoft.com/office/drawing/2014/main" id="{1F7BB541-A1F7-4A82-9005-232FF7F07BF5}"/>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a:extLst>
            <a:ext uri="{FF2B5EF4-FFF2-40B4-BE49-F238E27FC236}">
              <a16:creationId xmlns:a16="http://schemas.microsoft.com/office/drawing/2014/main" id="{3CF70D25-94E1-42C6-BCD3-301519B039BD}"/>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a:extLst>
            <a:ext uri="{FF2B5EF4-FFF2-40B4-BE49-F238E27FC236}">
              <a16:creationId xmlns:a16="http://schemas.microsoft.com/office/drawing/2014/main" id="{D65DDF71-5176-47F9-A077-48D66A0CFD0A}"/>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a:extLst>
            <a:ext uri="{FF2B5EF4-FFF2-40B4-BE49-F238E27FC236}">
              <a16:creationId xmlns:a16="http://schemas.microsoft.com/office/drawing/2014/main" id="{035AF231-A123-4A2D-9C39-C2C3689AC7B1}"/>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a:extLst>
            <a:ext uri="{FF2B5EF4-FFF2-40B4-BE49-F238E27FC236}">
              <a16:creationId xmlns:a16="http://schemas.microsoft.com/office/drawing/2014/main" id="{0A0B9C05-0CB4-49D1-8463-639B77949CF8}"/>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a:extLst>
            <a:ext uri="{FF2B5EF4-FFF2-40B4-BE49-F238E27FC236}">
              <a16:creationId xmlns:a16="http://schemas.microsoft.com/office/drawing/2014/main" id="{DF8D7F6C-3936-4834-A6CA-AF421AF3E382}"/>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a:extLst>
            <a:ext uri="{FF2B5EF4-FFF2-40B4-BE49-F238E27FC236}">
              <a16:creationId xmlns:a16="http://schemas.microsoft.com/office/drawing/2014/main" id="{3F4B7C75-8984-4F2D-ACD2-C5804EE4EE6F}"/>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a:extLst>
            <a:ext uri="{FF2B5EF4-FFF2-40B4-BE49-F238E27FC236}">
              <a16:creationId xmlns:a16="http://schemas.microsoft.com/office/drawing/2014/main" id="{419F7C6C-4F78-4128-BD19-1BEB3CBEB203}"/>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a:extLst>
            <a:ext uri="{FF2B5EF4-FFF2-40B4-BE49-F238E27FC236}">
              <a16:creationId xmlns:a16="http://schemas.microsoft.com/office/drawing/2014/main" id="{CFE9B46B-910A-4177-AA35-8E870ACACDED}"/>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59E5FBC-E661-4808-AC92-C3A2A5EC7C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7D971CD-9262-41D8-9DEE-33F8EA0219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14BFD09-36D9-48BA-B701-C22AE479A5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5B061C0-4949-482A-A3E9-96D2714733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B7BE9E3-6E50-46CA-9D4F-0FA2A65456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81483</xdr:rowOff>
    </xdr:from>
    <xdr:to>
      <xdr:col>50</xdr:col>
      <xdr:colOff>165100</xdr:colOff>
      <xdr:row>40</xdr:row>
      <xdr:rowOff>11633</xdr:rowOff>
    </xdr:to>
    <xdr:sp macro="" textlink="">
      <xdr:nvSpPr>
        <xdr:cNvPr id="116" name="楕円 115">
          <a:extLst>
            <a:ext uri="{FF2B5EF4-FFF2-40B4-BE49-F238E27FC236}">
              <a16:creationId xmlns:a16="http://schemas.microsoft.com/office/drawing/2014/main" id="{069B7FE6-3CB1-43CB-A8DA-CFA223DB388D}"/>
            </a:ext>
          </a:extLst>
        </xdr:cNvPr>
        <xdr:cNvSpPr/>
      </xdr:nvSpPr>
      <xdr:spPr>
        <a:xfrm>
          <a:off x="9588500" y="67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139264</xdr:rowOff>
    </xdr:from>
    <xdr:to>
      <xdr:col>46</xdr:col>
      <xdr:colOff>38100</xdr:colOff>
      <xdr:row>40</xdr:row>
      <xdr:rowOff>69414</xdr:rowOff>
    </xdr:to>
    <xdr:sp macro="" textlink="">
      <xdr:nvSpPr>
        <xdr:cNvPr id="117" name="楕円 116">
          <a:extLst>
            <a:ext uri="{FF2B5EF4-FFF2-40B4-BE49-F238E27FC236}">
              <a16:creationId xmlns:a16="http://schemas.microsoft.com/office/drawing/2014/main" id="{BB3CF6BF-4742-47E0-966D-4D8BD2805936}"/>
            </a:ext>
          </a:extLst>
        </xdr:cNvPr>
        <xdr:cNvSpPr/>
      </xdr:nvSpPr>
      <xdr:spPr>
        <a:xfrm>
          <a:off x="8699500" y="68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132283</xdr:rowOff>
    </xdr:from>
    <xdr:to>
      <xdr:col>50</xdr:col>
      <xdr:colOff>114300</xdr:colOff>
      <xdr:row>40</xdr:row>
      <xdr:rowOff>18614</xdr:rowOff>
    </xdr:to>
    <xdr:cxnSp macro="">
      <xdr:nvCxnSpPr>
        <xdr:cNvPr id="118" name="直線コネクタ 117">
          <a:extLst>
            <a:ext uri="{FF2B5EF4-FFF2-40B4-BE49-F238E27FC236}">
              <a16:creationId xmlns:a16="http://schemas.microsoft.com/office/drawing/2014/main" id="{EDD301A0-68B6-4FED-B520-F1CEAFBBBBF4}"/>
            </a:ext>
          </a:extLst>
        </xdr:cNvPr>
        <xdr:cNvCxnSpPr/>
      </xdr:nvCxnSpPr>
      <xdr:spPr>
        <a:xfrm flipV="1">
          <a:off x="8750300" y="6818833"/>
          <a:ext cx="8890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a:extLst>
            <a:ext uri="{FF2B5EF4-FFF2-40B4-BE49-F238E27FC236}">
              <a16:creationId xmlns:a16="http://schemas.microsoft.com/office/drawing/2014/main" id="{7FFC2ED9-4DC1-4F2E-83E1-4714EE8E36A1}"/>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a:extLst>
            <a:ext uri="{FF2B5EF4-FFF2-40B4-BE49-F238E27FC236}">
              <a16:creationId xmlns:a16="http://schemas.microsoft.com/office/drawing/2014/main" id="{9CA84435-2BD1-4557-8B73-7B76B5D11D18}"/>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2760</xdr:rowOff>
    </xdr:from>
    <xdr:ext cx="534377" cy="259045"/>
    <xdr:sp macro="" textlink="">
      <xdr:nvSpPr>
        <xdr:cNvPr id="121" name="n_1mainValue【道路】&#10;一人当たり延長">
          <a:extLst>
            <a:ext uri="{FF2B5EF4-FFF2-40B4-BE49-F238E27FC236}">
              <a16:creationId xmlns:a16="http://schemas.microsoft.com/office/drawing/2014/main" id="{3048797A-A014-4F58-97CE-71CF7E18DA5C}"/>
            </a:ext>
          </a:extLst>
        </xdr:cNvPr>
        <xdr:cNvSpPr txBox="1"/>
      </xdr:nvSpPr>
      <xdr:spPr>
        <a:xfrm>
          <a:off x="9359411" y="68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60541</xdr:rowOff>
    </xdr:from>
    <xdr:ext cx="534377" cy="259045"/>
    <xdr:sp macro="" textlink="">
      <xdr:nvSpPr>
        <xdr:cNvPr id="122" name="n_2mainValue【道路】&#10;一人当たり延長">
          <a:extLst>
            <a:ext uri="{FF2B5EF4-FFF2-40B4-BE49-F238E27FC236}">
              <a16:creationId xmlns:a16="http://schemas.microsoft.com/office/drawing/2014/main" id="{9BB8CAB1-A23A-47B8-BBFD-7CC8B2899017}"/>
            </a:ext>
          </a:extLst>
        </xdr:cNvPr>
        <xdr:cNvSpPr txBox="1"/>
      </xdr:nvSpPr>
      <xdr:spPr>
        <a:xfrm>
          <a:off x="8483111" y="69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2A21B09-4391-41DC-8943-88560CD491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8A7F8151-F6BB-4A78-9B91-BBC321D40E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1673991B-820D-48D2-A5A9-A68276F925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B551512B-421D-419C-B914-BE3BE45102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36E4845A-015A-4652-A34E-4DB16AF9DE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A22A4578-8EE0-4B2B-B56C-30C247F6ED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7607AE7F-72BA-47BD-9935-22B21794A6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29492794-4053-4613-B4E0-D408218825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92C386A6-9CE4-44C8-9012-818B0AC1E1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8841F18-1FDD-42F9-82D9-C6BE177C81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286E794D-BC3F-4C51-AD85-7D66FF7ACC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D3A7C090-2285-42DC-9E1B-F82C83F9F5E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94DA3522-3942-4B1E-9361-39B271F905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B636EFCB-82DB-4D56-9BB7-51DC463FD0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50271F8B-B77B-4C7D-9788-918D85F984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ECD128EC-9C54-4FE7-A860-9E6E9EAE74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96A83D3D-7112-4631-BC4B-0348D92166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E57D18F-D888-472C-B01A-2F29268D63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4EBE720E-57A7-488A-BB44-E21F62F529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E3E58D1B-998B-4BD1-BAF3-ED05F181777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DEDD1F2B-7680-4B88-BF15-05C802F8B6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56683500-6C44-4AF8-AD08-74990566EDF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9CD55901-B118-4B9C-A9D9-67B68AB846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A1B05D71-A383-4CC6-861B-6D6AEE9842F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9802177B-6671-4E8A-B59E-5B2D960589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a:extLst>
            <a:ext uri="{FF2B5EF4-FFF2-40B4-BE49-F238E27FC236}">
              <a16:creationId xmlns:a16="http://schemas.microsoft.com/office/drawing/2014/main" id="{67E0D3DF-47D2-4E23-B5F7-244B6D00ED3B}"/>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6EC34A44-6D6A-4ADB-8EA1-7F6E22D7021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a:extLst>
            <a:ext uri="{FF2B5EF4-FFF2-40B4-BE49-F238E27FC236}">
              <a16:creationId xmlns:a16="http://schemas.microsoft.com/office/drawing/2014/main" id="{A9D922CF-5701-4BC7-BF0E-0D44FB0F9B5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E9385C11-6FE2-4FE7-B8EA-16B32566C5A5}"/>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a:extLst>
            <a:ext uri="{FF2B5EF4-FFF2-40B4-BE49-F238E27FC236}">
              <a16:creationId xmlns:a16="http://schemas.microsoft.com/office/drawing/2014/main" id="{F4397543-7569-4B4C-814F-C282E50AFAD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80548197-18F7-40B2-8036-1214C0071DC7}"/>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a:extLst>
            <a:ext uri="{FF2B5EF4-FFF2-40B4-BE49-F238E27FC236}">
              <a16:creationId xmlns:a16="http://schemas.microsoft.com/office/drawing/2014/main" id="{27081AFA-3864-4866-86C6-B314899779A1}"/>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a:extLst>
            <a:ext uri="{FF2B5EF4-FFF2-40B4-BE49-F238E27FC236}">
              <a16:creationId xmlns:a16="http://schemas.microsoft.com/office/drawing/2014/main" id="{7693B8D8-882F-44A9-843D-431BAA1DC662}"/>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a:extLst>
            <a:ext uri="{FF2B5EF4-FFF2-40B4-BE49-F238E27FC236}">
              <a16:creationId xmlns:a16="http://schemas.microsoft.com/office/drawing/2014/main" id="{0FD63E91-1339-428D-BBA9-937A21188A5C}"/>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D9043FD-6B18-498D-BEB8-688D283144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8449008-18F3-4D3E-B48C-52E349DFFD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42B35B6-E659-48C5-B9CB-333F845EE9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5E80869-E391-4B8D-B9C0-31C7EEF118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500D998-0D0B-4F1A-9B19-7D8CCEA5FC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2" name="楕円 161">
          <a:extLst>
            <a:ext uri="{FF2B5EF4-FFF2-40B4-BE49-F238E27FC236}">
              <a16:creationId xmlns:a16="http://schemas.microsoft.com/office/drawing/2014/main" id="{07993A15-2EF0-4926-9324-53409EEB6B47}"/>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63" name="楕円 162">
          <a:extLst>
            <a:ext uri="{FF2B5EF4-FFF2-40B4-BE49-F238E27FC236}">
              <a16:creationId xmlns:a16="http://schemas.microsoft.com/office/drawing/2014/main" id="{946A8C59-88D0-41AD-BD5D-C2FAB1CD2A3E}"/>
            </a:ext>
          </a:extLst>
        </xdr:cNvPr>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6531</xdr:rowOff>
    </xdr:to>
    <xdr:cxnSp macro="">
      <xdr:nvCxnSpPr>
        <xdr:cNvPr id="164" name="直線コネクタ 163">
          <a:extLst>
            <a:ext uri="{FF2B5EF4-FFF2-40B4-BE49-F238E27FC236}">
              <a16:creationId xmlns:a16="http://schemas.microsoft.com/office/drawing/2014/main" id="{866C8DD6-35B6-46FF-8D34-F8F789794ED7}"/>
            </a:ext>
          </a:extLst>
        </xdr:cNvPr>
        <xdr:cNvCxnSpPr/>
      </xdr:nvCxnSpPr>
      <xdr:spPr>
        <a:xfrm flipV="1">
          <a:off x="2908300" y="101041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E969B51E-1B3B-41B1-B3C9-1E0B05F4BD14}"/>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B662E553-C9CE-4662-8393-233F570505E9}"/>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9743B97B-9F39-40F7-A624-FE067E0DABEA}"/>
            </a:ext>
          </a:extLst>
        </xdr:cNvPr>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8" name="n_2mainValue【橋りょう・トンネル】&#10;有形固定資産減価償却率">
          <a:extLst>
            <a:ext uri="{FF2B5EF4-FFF2-40B4-BE49-F238E27FC236}">
              <a16:creationId xmlns:a16="http://schemas.microsoft.com/office/drawing/2014/main" id="{3BB7C742-0F7B-4BA7-852E-5E60C8255E45}"/>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E9051C4C-AC8A-429D-AF0E-3FCF9F69F1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AE2A5ABE-FFAA-45FA-93B6-4C74FF81C6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AB3CCB61-6DB7-44CC-AFD2-A0952D211C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E1A0B53E-2829-4821-A2D0-2B5DA95DBF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6DDD16FE-AECC-4959-B4D7-AE3C6C8C29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D769A7DE-F0C9-4EED-9177-1735AC484A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F41A4743-CD17-40E0-B7F0-F9488C0C0B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3A6388B9-FCB1-4D30-AA3C-2061A33F2A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93CE84A9-0B02-457E-B210-1E14B509E5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1EC26BEA-978A-477F-8A0A-AF8A5E452C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81DE280D-BAFA-4FCA-B31A-9199506F2E9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a:extLst>
            <a:ext uri="{FF2B5EF4-FFF2-40B4-BE49-F238E27FC236}">
              <a16:creationId xmlns:a16="http://schemas.microsoft.com/office/drawing/2014/main" id="{ADC6B695-5607-4139-9B38-9B093AC214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7BDAADA2-44C7-4273-B3DC-47AE76E185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a:extLst>
            <a:ext uri="{FF2B5EF4-FFF2-40B4-BE49-F238E27FC236}">
              <a16:creationId xmlns:a16="http://schemas.microsoft.com/office/drawing/2014/main" id="{DF94AC7A-5FC7-4D2A-8B8F-0CD68081194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4AABD75A-65A7-4668-BC99-54D1561EE1B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a:extLst>
            <a:ext uri="{FF2B5EF4-FFF2-40B4-BE49-F238E27FC236}">
              <a16:creationId xmlns:a16="http://schemas.microsoft.com/office/drawing/2014/main" id="{4CFD6771-683B-4827-8A76-E2CB24BCA02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623CF54C-689B-4F1A-A33D-D001C28E2B2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a:extLst>
            <a:ext uri="{FF2B5EF4-FFF2-40B4-BE49-F238E27FC236}">
              <a16:creationId xmlns:a16="http://schemas.microsoft.com/office/drawing/2014/main" id="{4899C471-DA6E-4287-97E3-235FFF1F2EB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E8085646-F268-4A48-B32E-80EECD25AC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88E719E7-3D0C-4803-9DD4-E0F4F6C4D3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76FD9EB3-05B8-4027-A55B-150596680E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a:extLst>
            <a:ext uri="{FF2B5EF4-FFF2-40B4-BE49-F238E27FC236}">
              <a16:creationId xmlns:a16="http://schemas.microsoft.com/office/drawing/2014/main" id="{177CE769-66A1-455B-AAB6-B0C6298A1A98}"/>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id="{F867DD17-884D-467B-ACAC-DADE5A35614D}"/>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a:extLst>
            <a:ext uri="{FF2B5EF4-FFF2-40B4-BE49-F238E27FC236}">
              <a16:creationId xmlns:a16="http://schemas.microsoft.com/office/drawing/2014/main" id="{9B142121-236F-4FB3-995F-CD09E3D7CFAA}"/>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1E15BF29-1322-4625-A1D4-268CB932B863}"/>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a:extLst>
            <a:ext uri="{FF2B5EF4-FFF2-40B4-BE49-F238E27FC236}">
              <a16:creationId xmlns:a16="http://schemas.microsoft.com/office/drawing/2014/main" id="{07D9F7D7-E872-4FA1-9FEA-03174CF2121C}"/>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39D06370-D396-409E-801B-DAA877C9EBAD}"/>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a:extLst>
            <a:ext uri="{FF2B5EF4-FFF2-40B4-BE49-F238E27FC236}">
              <a16:creationId xmlns:a16="http://schemas.microsoft.com/office/drawing/2014/main" id="{70309042-B635-49B0-95BA-7B41AAFD7F2E}"/>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a:extLst>
            <a:ext uri="{FF2B5EF4-FFF2-40B4-BE49-F238E27FC236}">
              <a16:creationId xmlns:a16="http://schemas.microsoft.com/office/drawing/2014/main" id="{616EC8A4-915B-453F-84D6-12102CC5D0DC}"/>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a:extLst>
            <a:ext uri="{FF2B5EF4-FFF2-40B4-BE49-F238E27FC236}">
              <a16:creationId xmlns:a16="http://schemas.microsoft.com/office/drawing/2014/main" id="{F5997475-FE14-4968-9EA3-C35A024A5564}"/>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963A87C-B1CE-4066-8AE3-40F4CDD310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DF7F74C0-1814-4146-870F-CFD9AF9A6C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318AA11A-1AC8-4E4A-9915-76ADC72EDA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12FA8D15-1204-4EB2-ABF4-5D4B83EAA0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AA26CACE-3DD2-46E3-9AFB-4D12A83483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71637</xdr:rowOff>
    </xdr:from>
    <xdr:to>
      <xdr:col>50</xdr:col>
      <xdr:colOff>165100</xdr:colOff>
      <xdr:row>61</xdr:row>
      <xdr:rowOff>1787</xdr:rowOff>
    </xdr:to>
    <xdr:sp macro="" textlink="">
      <xdr:nvSpPr>
        <xdr:cNvPr id="204" name="楕円 203">
          <a:extLst>
            <a:ext uri="{FF2B5EF4-FFF2-40B4-BE49-F238E27FC236}">
              <a16:creationId xmlns:a16="http://schemas.microsoft.com/office/drawing/2014/main" id="{394AAC4E-0721-4C26-B05F-C972B931F48E}"/>
            </a:ext>
          </a:extLst>
        </xdr:cNvPr>
        <xdr:cNvSpPr/>
      </xdr:nvSpPr>
      <xdr:spPr>
        <a:xfrm>
          <a:off x="9588500" y="103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79183</xdr:rowOff>
    </xdr:from>
    <xdr:to>
      <xdr:col>46</xdr:col>
      <xdr:colOff>38100</xdr:colOff>
      <xdr:row>61</xdr:row>
      <xdr:rowOff>9333</xdr:rowOff>
    </xdr:to>
    <xdr:sp macro="" textlink="">
      <xdr:nvSpPr>
        <xdr:cNvPr id="205" name="楕円 204">
          <a:extLst>
            <a:ext uri="{FF2B5EF4-FFF2-40B4-BE49-F238E27FC236}">
              <a16:creationId xmlns:a16="http://schemas.microsoft.com/office/drawing/2014/main" id="{D4C0022A-FBC9-4A17-8DA2-65CAB1FC19AA}"/>
            </a:ext>
          </a:extLst>
        </xdr:cNvPr>
        <xdr:cNvSpPr/>
      </xdr:nvSpPr>
      <xdr:spPr>
        <a:xfrm>
          <a:off x="8699500" y="103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122437</xdr:rowOff>
    </xdr:from>
    <xdr:to>
      <xdr:col>50</xdr:col>
      <xdr:colOff>114300</xdr:colOff>
      <xdr:row>60</xdr:row>
      <xdr:rowOff>129983</xdr:rowOff>
    </xdr:to>
    <xdr:cxnSp macro="">
      <xdr:nvCxnSpPr>
        <xdr:cNvPr id="206" name="直線コネクタ 205">
          <a:extLst>
            <a:ext uri="{FF2B5EF4-FFF2-40B4-BE49-F238E27FC236}">
              <a16:creationId xmlns:a16="http://schemas.microsoft.com/office/drawing/2014/main" id="{F546F376-A30B-4C04-A332-47B942369C13}"/>
            </a:ext>
          </a:extLst>
        </xdr:cNvPr>
        <xdr:cNvCxnSpPr/>
      </xdr:nvCxnSpPr>
      <xdr:spPr>
        <a:xfrm flipV="1">
          <a:off x="8750300" y="10409437"/>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24AB6523-A3A5-4100-9DBB-9B022BFB6138}"/>
            </a:ext>
          </a:extLst>
        </xdr:cNvPr>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BE5138A6-2014-4929-A4C8-9C215E8E8F62}"/>
            </a:ext>
          </a:extLst>
        </xdr:cNvPr>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18314</xdr:rowOff>
    </xdr:from>
    <xdr:ext cx="690189" cy="259045"/>
    <xdr:sp macro="" textlink="">
      <xdr:nvSpPr>
        <xdr:cNvPr id="209" name="n_1mainValue【橋りょう・トンネル】&#10;一人当たり有形固定資産（償却資産）額">
          <a:extLst>
            <a:ext uri="{FF2B5EF4-FFF2-40B4-BE49-F238E27FC236}">
              <a16:creationId xmlns:a16="http://schemas.microsoft.com/office/drawing/2014/main" id="{C56D64D9-20A8-428A-9025-60BE6119BD66}"/>
            </a:ext>
          </a:extLst>
        </xdr:cNvPr>
        <xdr:cNvSpPr txBox="1"/>
      </xdr:nvSpPr>
      <xdr:spPr>
        <a:xfrm>
          <a:off x="9281505" y="1013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25860</xdr:rowOff>
    </xdr:from>
    <xdr:ext cx="690189" cy="259045"/>
    <xdr:sp macro="" textlink="">
      <xdr:nvSpPr>
        <xdr:cNvPr id="210" name="n_2mainValue【橋りょう・トンネル】&#10;一人当たり有形固定資産（償却資産）額">
          <a:extLst>
            <a:ext uri="{FF2B5EF4-FFF2-40B4-BE49-F238E27FC236}">
              <a16:creationId xmlns:a16="http://schemas.microsoft.com/office/drawing/2014/main" id="{65FB552F-695D-418C-AE78-1276AC849A96}"/>
            </a:ext>
          </a:extLst>
        </xdr:cNvPr>
        <xdr:cNvSpPr txBox="1"/>
      </xdr:nvSpPr>
      <xdr:spPr>
        <a:xfrm>
          <a:off x="8405205" y="1014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8A2B88A1-8D5E-458F-B802-5C4A984A72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102EAFE5-1C8E-42CE-A316-77E181F521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B69AE779-F696-415A-A79C-F9E1D03A83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5BE5E6C-7FD0-47DC-94B6-B71BE28696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AFE3DD4D-C806-4372-9DB8-60FEE653A4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7AC7FAF0-9FCD-45D2-ABA5-89E2BB9682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7FD90083-9AA6-499D-8A44-603BCFCC83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A503E554-6FDD-4BCE-9066-C07DA19D1C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F22DBA83-D678-480F-A0A1-3B1774F6AC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5C387FEE-D49C-4948-B7D5-B0084FA288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728452BE-EEAA-4F55-B598-3502AC13215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509DC1EF-550F-49BF-9075-9933F82CEF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4C70E70E-B79E-455D-A8EB-D1D843A4946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128E15CC-9454-4524-9717-1932779EE6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5E98A8A9-C365-4A50-9A81-36E41DFB0C2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6CC9595F-8729-4EE3-8A01-26645009E6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65809888-509E-4793-9851-FCC3C48A6A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B459BDB8-8EB9-4B79-B1F3-8C33994AFF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9A07FE9E-7C77-428D-969E-E947B94E2C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D4919C81-0444-4C1C-9F94-DF8B1E8089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76B5372D-4181-4F2E-875E-68F481DAAE7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A48A7C71-9C38-4A77-838D-5B91AB6736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5EF67505-4B26-4CD8-BE5F-872FCC54077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B5D572B7-0494-477C-ABE8-17FEA09C72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a:extLst>
            <a:ext uri="{FF2B5EF4-FFF2-40B4-BE49-F238E27FC236}">
              <a16:creationId xmlns:a16="http://schemas.microsoft.com/office/drawing/2014/main" id="{9D019769-81B8-4699-BC71-336A63CA0EB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14848DE7-8AFC-42CD-B803-E1201B8A5C19}"/>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a:extLst>
            <a:ext uri="{FF2B5EF4-FFF2-40B4-BE49-F238E27FC236}">
              <a16:creationId xmlns:a16="http://schemas.microsoft.com/office/drawing/2014/main" id="{9FCF9037-FDC5-470A-99B1-E29AFB9707BE}"/>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19FC1F87-11D3-470B-9463-F804DD18E91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C9B07A38-56A1-4EC3-956E-B066E31CC9C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A0C3B7D3-F165-4B71-A99E-994C766FE85E}"/>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a:extLst>
            <a:ext uri="{FF2B5EF4-FFF2-40B4-BE49-F238E27FC236}">
              <a16:creationId xmlns:a16="http://schemas.microsoft.com/office/drawing/2014/main" id="{7E262DC0-93A6-415F-BD38-87999E1573C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a:extLst>
            <a:ext uri="{FF2B5EF4-FFF2-40B4-BE49-F238E27FC236}">
              <a16:creationId xmlns:a16="http://schemas.microsoft.com/office/drawing/2014/main" id="{FA90BFBD-3C6F-4EE0-B8CB-E9FB3D67AAE8}"/>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a:extLst>
            <a:ext uri="{FF2B5EF4-FFF2-40B4-BE49-F238E27FC236}">
              <a16:creationId xmlns:a16="http://schemas.microsoft.com/office/drawing/2014/main" id="{34D3E32D-BBF7-4260-ADB3-31DE71C9407A}"/>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29E7B78-AC26-485E-A828-52C839D321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4B15F04-7617-4075-BBF6-5F3156339D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C382A22-34D8-4AA3-9E3A-CDC1FE4D9B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A252434-5485-452E-8B78-76C891FAD3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BDB96A7-B19D-40A6-8C11-6622ADAFFD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49" name="楕円 248">
          <a:extLst>
            <a:ext uri="{FF2B5EF4-FFF2-40B4-BE49-F238E27FC236}">
              <a16:creationId xmlns:a16="http://schemas.microsoft.com/office/drawing/2014/main" id="{736E57E8-F2B2-462C-853D-F5CB17C6379F}"/>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2539</xdr:rowOff>
    </xdr:from>
    <xdr:to>
      <xdr:col>15</xdr:col>
      <xdr:colOff>101600</xdr:colOff>
      <xdr:row>82</xdr:row>
      <xdr:rowOff>104139</xdr:rowOff>
    </xdr:to>
    <xdr:sp macro="" textlink="">
      <xdr:nvSpPr>
        <xdr:cNvPr id="250" name="楕円 249">
          <a:extLst>
            <a:ext uri="{FF2B5EF4-FFF2-40B4-BE49-F238E27FC236}">
              <a16:creationId xmlns:a16="http://schemas.microsoft.com/office/drawing/2014/main" id="{29B6F9C2-4E97-4619-A942-26BA3CAA39F1}"/>
            </a:ext>
          </a:extLst>
        </xdr:cNvPr>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53339</xdr:rowOff>
    </xdr:to>
    <xdr:cxnSp macro="">
      <xdr:nvCxnSpPr>
        <xdr:cNvPr id="251" name="直線コネクタ 250">
          <a:extLst>
            <a:ext uri="{FF2B5EF4-FFF2-40B4-BE49-F238E27FC236}">
              <a16:creationId xmlns:a16="http://schemas.microsoft.com/office/drawing/2014/main" id="{E3B0E239-5DC3-4510-BA85-0C0E95013A8B}"/>
            </a:ext>
          </a:extLst>
        </xdr:cNvPr>
        <xdr:cNvCxnSpPr/>
      </xdr:nvCxnSpPr>
      <xdr:spPr>
        <a:xfrm flipV="1">
          <a:off x="2908300" y="14081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a:extLst>
            <a:ext uri="{FF2B5EF4-FFF2-40B4-BE49-F238E27FC236}">
              <a16:creationId xmlns:a16="http://schemas.microsoft.com/office/drawing/2014/main" id="{2865CB25-93EC-4A39-A749-C4FF5C7EA056}"/>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a:extLst>
            <a:ext uri="{FF2B5EF4-FFF2-40B4-BE49-F238E27FC236}">
              <a16:creationId xmlns:a16="http://schemas.microsoft.com/office/drawing/2014/main" id="{9B188AF8-D42B-4486-83FA-3E25B46CDA25}"/>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54" name="n_1mainValue【公営住宅】&#10;有形固定資産減価償却率">
          <a:extLst>
            <a:ext uri="{FF2B5EF4-FFF2-40B4-BE49-F238E27FC236}">
              <a16:creationId xmlns:a16="http://schemas.microsoft.com/office/drawing/2014/main" id="{462AC396-32A5-443F-905E-7293AC9A1467}"/>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255" name="n_2mainValue【公営住宅】&#10;有形固定資産減価償却率">
          <a:extLst>
            <a:ext uri="{FF2B5EF4-FFF2-40B4-BE49-F238E27FC236}">
              <a16:creationId xmlns:a16="http://schemas.microsoft.com/office/drawing/2014/main" id="{A30BF86D-B203-4B80-AE30-9F36679392EA}"/>
            </a:ext>
          </a:extLst>
        </xdr:cNvPr>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E01A2BCB-9B78-4989-9051-598C2AE21A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B53FB520-DBD1-458F-968C-AABA890B26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D75D1678-F107-4A3B-897A-0E6C14773D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36C7E79F-7C4E-48D6-855A-5EA56C9BFB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FB53C8D8-45B0-481E-A68C-111C75609D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DA9D40EE-CF6A-4E91-8425-095CE7202A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C8575001-D969-4C57-8169-3A4535D7EA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271E343-0D35-41B8-931D-242762A8EB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840FEA1A-1B0F-46D2-89C8-314997D231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436AC4C-EB38-4503-B10C-43EBDF7DE1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5853351E-F9BA-4EE8-9C70-AEB8C64308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61678AF-EA49-49BD-BC88-2F25264132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2C91BFC5-E7A4-41B9-A4B7-FFCCEB61FCB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0D7D96F9-A530-4E0D-8EC5-866E4DFBE5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08C85573-D969-4105-856C-EFA5C8D6F4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68FECB42-DFCB-4F5E-96FE-5281BBD951B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A35061EB-4B8F-4BF3-A8CC-2896C5F3EB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0DBCC83D-B54F-4D9E-89C2-C0020DF345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0E5CFBEF-5D74-4652-B94F-B1A30071788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3DCDE7D4-94FA-4894-999B-1244B301C9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60DBD94D-C62B-4A21-824D-3CF6682994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a:extLst>
            <a:ext uri="{FF2B5EF4-FFF2-40B4-BE49-F238E27FC236}">
              <a16:creationId xmlns:a16="http://schemas.microsoft.com/office/drawing/2014/main" id="{F687038F-B2D7-48A2-B55D-A0FBEDD8523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AF108F23-F9C6-4F93-B266-3C3FF3FE69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a:extLst>
            <a:ext uri="{FF2B5EF4-FFF2-40B4-BE49-F238E27FC236}">
              <a16:creationId xmlns:a16="http://schemas.microsoft.com/office/drawing/2014/main" id="{65138A7E-0E6A-49FF-8BF1-4F8E4065F4FD}"/>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a:extLst>
            <a:ext uri="{FF2B5EF4-FFF2-40B4-BE49-F238E27FC236}">
              <a16:creationId xmlns:a16="http://schemas.microsoft.com/office/drawing/2014/main" id="{6AE387AA-B948-43CA-9D27-98AC2F78FE2B}"/>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a:extLst>
            <a:ext uri="{FF2B5EF4-FFF2-40B4-BE49-F238E27FC236}">
              <a16:creationId xmlns:a16="http://schemas.microsoft.com/office/drawing/2014/main" id="{7E1C08C5-C7BE-4E91-8859-53B704686694}"/>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a:extLst>
            <a:ext uri="{FF2B5EF4-FFF2-40B4-BE49-F238E27FC236}">
              <a16:creationId xmlns:a16="http://schemas.microsoft.com/office/drawing/2014/main" id="{178E8A9F-E73A-4AE2-B873-36B1A088463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a:extLst>
            <a:ext uri="{FF2B5EF4-FFF2-40B4-BE49-F238E27FC236}">
              <a16:creationId xmlns:a16="http://schemas.microsoft.com/office/drawing/2014/main" id="{EC0F3372-B25A-4258-A4A5-3F4AB383419B}"/>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a:extLst>
            <a:ext uri="{FF2B5EF4-FFF2-40B4-BE49-F238E27FC236}">
              <a16:creationId xmlns:a16="http://schemas.microsoft.com/office/drawing/2014/main" id="{FD166608-7D70-465F-B326-5BD767467978}"/>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a:extLst>
            <a:ext uri="{FF2B5EF4-FFF2-40B4-BE49-F238E27FC236}">
              <a16:creationId xmlns:a16="http://schemas.microsoft.com/office/drawing/2014/main" id="{A6CBFBF8-07B6-4D02-A2DD-A2BE36B7132D}"/>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a:extLst>
            <a:ext uri="{FF2B5EF4-FFF2-40B4-BE49-F238E27FC236}">
              <a16:creationId xmlns:a16="http://schemas.microsoft.com/office/drawing/2014/main" id="{CED63312-28C6-4237-8C17-38ABAEB14187}"/>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a:extLst>
            <a:ext uri="{FF2B5EF4-FFF2-40B4-BE49-F238E27FC236}">
              <a16:creationId xmlns:a16="http://schemas.microsoft.com/office/drawing/2014/main" id="{660D7E55-3805-4F1D-A7B2-3216272F57BA}"/>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228B773-8B91-4A40-96BD-3095A8531B4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FCFB7D0-ADC5-4AC0-8731-A8AA5F97B0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9AE94DA-2881-4FA9-AF15-C38BBCBD43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F79B7E3-2E13-4C28-9A25-D86A002849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7C46FFC-DC30-4424-862B-FBE66F88DA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133223</xdr:rowOff>
    </xdr:from>
    <xdr:to>
      <xdr:col>50</xdr:col>
      <xdr:colOff>165100</xdr:colOff>
      <xdr:row>82</xdr:row>
      <xdr:rowOff>63373</xdr:rowOff>
    </xdr:to>
    <xdr:sp macro="" textlink="">
      <xdr:nvSpPr>
        <xdr:cNvPr id="293" name="楕円 292">
          <a:extLst>
            <a:ext uri="{FF2B5EF4-FFF2-40B4-BE49-F238E27FC236}">
              <a16:creationId xmlns:a16="http://schemas.microsoft.com/office/drawing/2014/main" id="{1EC415FE-E344-4F75-A083-9AD4CDD29FD6}"/>
            </a:ext>
          </a:extLst>
        </xdr:cNvPr>
        <xdr:cNvSpPr/>
      </xdr:nvSpPr>
      <xdr:spPr>
        <a:xfrm>
          <a:off x="9588500" y="140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137795</xdr:rowOff>
    </xdr:from>
    <xdr:to>
      <xdr:col>46</xdr:col>
      <xdr:colOff>38100</xdr:colOff>
      <xdr:row>82</xdr:row>
      <xdr:rowOff>67945</xdr:rowOff>
    </xdr:to>
    <xdr:sp macro="" textlink="">
      <xdr:nvSpPr>
        <xdr:cNvPr id="294" name="楕円 293">
          <a:extLst>
            <a:ext uri="{FF2B5EF4-FFF2-40B4-BE49-F238E27FC236}">
              <a16:creationId xmlns:a16="http://schemas.microsoft.com/office/drawing/2014/main" id="{79D2DB41-DC8C-4FAB-B02A-AF33F449A9CB}"/>
            </a:ext>
          </a:extLst>
        </xdr:cNvPr>
        <xdr:cNvSpPr/>
      </xdr:nvSpPr>
      <xdr:spPr>
        <a:xfrm>
          <a:off x="8699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xdr:rowOff>
    </xdr:from>
    <xdr:to>
      <xdr:col>50</xdr:col>
      <xdr:colOff>114300</xdr:colOff>
      <xdr:row>82</xdr:row>
      <xdr:rowOff>17145</xdr:rowOff>
    </xdr:to>
    <xdr:cxnSp macro="">
      <xdr:nvCxnSpPr>
        <xdr:cNvPr id="295" name="直線コネクタ 294">
          <a:extLst>
            <a:ext uri="{FF2B5EF4-FFF2-40B4-BE49-F238E27FC236}">
              <a16:creationId xmlns:a16="http://schemas.microsoft.com/office/drawing/2014/main" id="{2B04B6D0-8D19-4387-A0B0-59EF2B6213CF}"/>
            </a:ext>
          </a:extLst>
        </xdr:cNvPr>
        <xdr:cNvCxnSpPr/>
      </xdr:nvCxnSpPr>
      <xdr:spPr>
        <a:xfrm flipV="1">
          <a:off x="8750300" y="14071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6" name="n_1aveValue【公営住宅】&#10;一人当たり面積">
          <a:extLst>
            <a:ext uri="{FF2B5EF4-FFF2-40B4-BE49-F238E27FC236}">
              <a16:creationId xmlns:a16="http://schemas.microsoft.com/office/drawing/2014/main" id="{8E0B2329-2426-4337-A74D-0F86D1CC85D4}"/>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297" name="n_2aveValue【公営住宅】&#10;一人当たり面積">
          <a:extLst>
            <a:ext uri="{FF2B5EF4-FFF2-40B4-BE49-F238E27FC236}">
              <a16:creationId xmlns:a16="http://schemas.microsoft.com/office/drawing/2014/main" id="{BD16EF77-4B0D-42C1-9B8A-F184E9BCD871}"/>
            </a:ext>
          </a:extLst>
        </xdr:cNvPr>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79900</xdr:rowOff>
    </xdr:from>
    <xdr:ext cx="469744" cy="259045"/>
    <xdr:sp macro="" textlink="">
      <xdr:nvSpPr>
        <xdr:cNvPr id="298" name="n_1mainValue【公営住宅】&#10;一人当たり面積">
          <a:extLst>
            <a:ext uri="{FF2B5EF4-FFF2-40B4-BE49-F238E27FC236}">
              <a16:creationId xmlns:a16="http://schemas.microsoft.com/office/drawing/2014/main" id="{85C812BE-3797-4424-9D59-B45B881205CE}"/>
            </a:ext>
          </a:extLst>
        </xdr:cNvPr>
        <xdr:cNvSpPr txBox="1"/>
      </xdr:nvSpPr>
      <xdr:spPr>
        <a:xfrm>
          <a:off x="9391727" y="1379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84472</xdr:rowOff>
    </xdr:from>
    <xdr:ext cx="469744" cy="259045"/>
    <xdr:sp macro="" textlink="">
      <xdr:nvSpPr>
        <xdr:cNvPr id="299" name="n_2mainValue【公営住宅】&#10;一人当たり面積">
          <a:extLst>
            <a:ext uri="{FF2B5EF4-FFF2-40B4-BE49-F238E27FC236}">
              <a16:creationId xmlns:a16="http://schemas.microsoft.com/office/drawing/2014/main" id="{14CD57BA-CFA8-4E0E-9842-AEBB33EDF6B2}"/>
            </a:ext>
          </a:extLst>
        </xdr:cNvPr>
        <xdr:cNvSpPr txBox="1"/>
      </xdr:nvSpPr>
      <xdr:spPr>
        <a:xfrm>
          <a:off x="8515427"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36E448FF-4C13-44D6-ADF8-21CBBD48BD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75B5C1EA-5424-4A39-963E-C9AF5B5A7D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1594C54D-85E7-44A4-9B43-A651F113F5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B62D1834-2660-4F8A-B576-F1B7DB6A86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5C2D8215-E4DE-4F26-82C1-0E8355A7DD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392F6834-5FE3-47F0-936E-04FFCF523F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8F722E63-7B08-4068-8CB8-936ACF9275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6DA1FBDF-6048-4282-B3B0-9E7A781631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1CF9D66F-48A5-428A-8D75-FC795AB411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3152A422-6087-4011-AE53-BE592BD867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13A19731-29DB-4402-A42B-B7BA1ABE5F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531F2976-B285-4898-AAC7-76EEC7A482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23F7E908-2160-42B6-A7BF-694BC0E5CF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277E0E3E-E764-4E42-80CA-6667EE899A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47369E99-2CBD-470D-803D-662D6DEE46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3A9C15E0-A46F-4835-9D23-4E6B591213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82D49679-2F71-4C3B-8580-145460353E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80CD3588-55AB-46E7-B7EC-2C33BEC040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9830E6EC-243A-4BEC-A359-680EF977CA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55748675-47B9-4393-9879-6D44FF01CA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45CE6146-8E4B-4E0D-A4ED-46913448FE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9A8AD8D9-01A2-4FB9-93B5-5B1B623284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87480A15-12E3-4063-A9AB-6E1462BB7D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EDFED715-26F7-4153-93BA-9B557821E0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D7B57472-EDBF-4838-8A0C-3AF4AC5E55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31216A80-6A7D-4E26-9206-C02D22972C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id="{1378DB15-DAA8-49CC-A66F-9FA0EEA1EF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id="{57BC2875-F410-43B0-9B93-5BFEA39A81D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id="{06CA8F64-E056-47AD-A497-3947987D29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id="{3720BFE5-456D-4E68-8D4C-BFFF5A63D6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id="{902A271D-0BA4-4A40-9A78-E2A08B61CF2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id="{464AE2A4-D622-43D6-9C9A-05F1D61199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id="{298C9AEC-84B4-4767-AA00-DB9F9F2B81A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id="{1B2A81FD-EE13-4039-A86D-1F8E4962A6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id="{23EB0718-928E-4AEC-971F-46D7C9930AB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id="{CB802E8B-9AA7-40FD-B4FB-E87B0EEDE4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id="{A724D501-B72A-4A87-9FDE-0DE809879A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id="{231A6E46-4DF2-4372-816D-2595D400C1E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9670E781-F497-4E5C-8C24-FAF98F8C67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2B6BB53A-2EA8-4ECA-82B9-0CC58995F7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EC3E8994-B656-426B-99F2-0F7D2A5E67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a:extLst>
            <a:ext uri="{FF2B5EF4-FFF2-40B4-BE49-F238E27FC236}">
              <a16:creationId xmlns:a16="http://schemas.microsoft.com/office/drawing/2014/main" id="{C5974CAC-9006-4DD2-BDF6-EC25DEB0D972}"/>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a:extLst>
            <a:ext uri="{FF2B5EF4-FFF2-40B4-BE49-F238E27FC236}">
              <a16:creationId xmlns:a16="http://schemas.microsoft.com/office/drawing/2014/main" id="{E4B5CF6F-3D28-4AD9-B4FA-A1964BB059AA}"/>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a:extLst>
            <a:ext uri="{FF2B5EF4-FFF2-40B4-BE49-F238E27FC236}">
              <a16:creationId xmlns:a16="http://schemas.microsoft.com/office/drawing/2014/main" id="{B191C427-D86E-4644-8A2F-D3EAFE3E0B6F}"/>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CB6DD602-2434-424A-98F4-614DBFA45C2E}"/>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a:extLst>
            <a:ext uri="{FF2B5EF4-FFF2-40B4-BE49-F238E27FC236}">
              <a16:creationId xmlns:a16="http://schemas.microsoft.com/office/drawing/2014/main" id="{904F3632-856C-4FC2-93AF-2A6EE55CBF2B}"/>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9E62E479-98A1-43C3-9524-5C42207C28FF}"/>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a:extLst>
            <a:ext uri="{FF2B5EF4-FFF2-40B4-BE49-F238E27FC236}">
              <a16:creationId xmlns:a16="http://schemas.microsoft.com/office/drawing/2014/main" id="{EBA63789-EAFA-4065-8C1C-8EF2B63BB61A}"/>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a:extLst>
            <a:ext uri="{FF2B5EF4-FFF2-40B4-BE49-F238E27FC236}">
              <a16:creationId xmlns:a16="http://schemas.microsoft.com/office/drawing/2014/main" id="{EAD864A9-D7C9-4E51-912D-BEF0B9CDDE48}"/>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a:extLst>
            <a:ext uri="{FF2B5EF4-FFF2-40B4-BE49-F238E27FC236}">
              <a16:creationId xmlns:a16="http://schemas.microsoft.com/office/drawing/2014/main" id="{ADC288AC-07FC-471A-8FDF-0B041F1BF2C8}"/>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FFB0AD74-A5C8-44F1-B35E-F28601F813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D6042F5F-7280-40AF-BCCC-9B60A7DE78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1368BBC9-62B8-4586-AD2C-C6525C945D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D0C28A57-2B3B-46C0-A047-540B4E8C41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EF382265-FBE7-457B-9C88-3EE9209D97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355" name="楕円 354">
          <a:extLst>
            <a:ext uri="{FF2B5EF4-FFF2-40B4-BE49-F238E27FC236}">
              <a16:creationId xmlns:a16="http://schemas.microsoft.com/office/drawing/2014/main" id="{179EC140-0173-456F-85D3-40D327405B07}"/>
            </a:ext>
          </a:extLst>
        </xdr:cNvPr>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44994</xdr:rowOff>
    </xdr:from>
    <xdr:to>
      <xdr:col>76</xdr:col>
      <xdr:colOff>165100</xdr:colOff>
      <xdr:row>41</xdr:row>
      <xdr:rowOff>146594</xdr:rowOff>
    </xdr:to>
    <xdr:sp macro="" textlink="">
      <xdr:nvSpPr>
        <xdr:cNvPr id="356" name="楕円 355">
          <a:extLst>
            <a:ext uri="{FF2B5EF4-FFF2-40B4-BE49-F238E27FC236}">
              <a16:creationId xmlns:a16="http://schemas.microsoft.com/office/drawing/2014/main" id="{4810AC3C-0AC5-48D5-B33D-A6E292F9FA97}"/>
            </a:ext>
          </a:extLst>
        </xdr:cNvPr>
        <xdr:cNvSpPr/>
      </xdr:nvSpPr>
      <xdr:spPr>
        <a:xfrm>
          <a:off x="14541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63137</xdr:rowOff>
    </xdr:from>
    <xdr:to>
      <xdr:col>81</xdr:col>
      <xdr:colOff>50800</xdr:colOff>
      <xdr:row>41</xdr:row>
      <xdr:rowOff>95794</xdr:rowOff>
    </xdr:to>
    <xdr:cxnSp macro="">
      <xdr:nvCxnSpPr>
        <xdr:cNvPr id="357" name="直線コネクタ 356">
          <a:extLst>
            <a:ext uri="{FF2B5EF4-FFF2-40B4-BE49-F238E27FC236}">
              <a16:creationId xmlns:a16="http://schemas.microsoft.com/office/drawing/2014/main" id="{F533F49D-4505-46C8-8746-50D4CED63203}"/>
            </a:ext>
          </a:extLst>
        </xdr:cNvPr>
        <xdr:cNvCxnSpPr/>
      </xdr:nvCxnSpPr>
      <xdr:spPr>
        <a:xfrm flipV="1">
          <a:off x="14592300" y="70925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id="{4EFEEE3A-2290-48A5-B5A1-439431E4197F}"/>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id="{CED23249-72C3-431D-B3FC-5F83D729963D}"/>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id="{40851BB4-15C2-4763-9EE5-EBCA4FA21877}"/>
            </a:ext>
          </a:extLst>
        </xdr:cNvPr>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137721</xdr:rowOff>
    </xdr:from>
    <xdr:ext cx="405111" cy="259045"/>
    <xdr:sp macro="" textlink="">
      <xdr:nvSpPr>
        <xdr:cNvPr id="361" name="n_2mainValue【認定こども園・幼稚園・保育所】&#10;有形固定資産減価償却率">
          <a:extLst>
            <a:ext uri="{FF2B5EF4-FFF2-40B4-BE49-F238E27FC236}">
              <a16:creationId xmlns:a16="http://schemas.microsoft.com/office/drawing/2014/main" id="{C91A2BE9-8834-4410-8DF3-4EB2A611AE80}"/>
            </a:ext>
          </a:extLst>
        </xdr:cNvPr>
        <xdr:cNvSpPr txBox="1"/>
      </xdr:nvSpPr>
      <xdr:spPr>
        <a:xfrm>
          <a:off x="14389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D6A1ED77-A8F3-4F0A-A057-E02BB8182F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642A3011-80E7-4AF9-A706-0A30E11E89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5287DED-4606-484D-B006-327AC965A6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CA85F06E-FA40-40D3-B983-03CB028367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6AD057DB-11E5-4B42-8BC7-78A133E86E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618DFC9E-0494-480D-96BD-E5123B1DD4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F23A4139-8CB9-43AC-95DE-659F2FA21B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5E07D9B-54F8-42F4-9B98-C0E52BC5B2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53756323-3DA2-42C6-8589-528AA67808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E2A43349-460A-4244-B9DC-33473E87B7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6B89A240-732A-4C4B-96A7-C82D2637423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289AC5EE-441D-40D2-9F59-902C7B10F1F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1C78A940-C5BA-4614-937B-D54FC26F80D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F6F2E72A-61EC-413A-87B1-00E655F32E9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3BA480D0-744C-45BC-9709-68637A01FA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46A737D2-E05A-4210-BD1A-1E72644EA82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64A56B8B-C45F-4A8B-A363-C2DFD54ADD5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6796C619-00BF-4DC5-8751-68A1198BFD8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518CF298-A2BF-464A-A25D-F3F465DD368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25C4DBF3-5910-400D-B156-9E7C68537A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6DB1CF86-517C-408B-B124-9C1347A02C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7686760B-94BE-4BD7-801E-51D9A0457A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480761CA-E49C-45D7-91CE-D5438FE952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a:extLst>
            <a:ext uri="{FF2B5EF4-FFF2-40B4-BE49-F238E27FC236}">
              <a16:creationId xmlns:a16="http://schemas.microsoft.com/office/drawing/2014/main" id="{BF617647-AA94-4C0F-8096-E4173CC5666C}"/>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FC69CD3F-3137-4748-9A02-E0110B7A0DF5}"/>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a:extLst>
            <a:ext uri="{FF2B5EF4-FFF2-40B4-BE49-F238E27FC236}">
              <a16:creationId xmlns:a16="http://schemas.microsoft.com/office/drawing/2014/main" id="{9FD250DF-A3BE-47FB-984A-7472445ABF89}"/>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F665989E-B4FB-4DD0-8D5A-D508923F71AC}"/>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a:extLst>
            <a:ext uri="{FF2B5EF4-FFF2-40B4-BE49-F238E27FC236}">
              <a16:creationId xmlns:a16="http://schemas.microsoft.com/office/drawing/2014/main" id="{E09170BE-483F-4BF9-BE54-C36422BB47C5}"/>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9213F865-DB7C-4E61-8C6B-61F2E49EC5BD}"/>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a:extLst>
            <a:ext uri="{FF2B5EF4-FFF2-40B4-BE49-F238E27FC236}">
              <a16:creationId xmlns:a16="http://schemas.microsoft.com/office/drawing/2014/main" id="{D0CBA004-9A09-485B-867C-822F0A6F0B47}"/>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a:extLst>
            <a:ext uri="{FF2B5EF4-FFF2-40B4-BE49-F238E27FC236}">
              <a16:creationId xmlns:a16="http://schemas.microsoft.com/office/drawing/2014/main" id="{69ADECD8-8D0E-4EEB-8B67-6DEDBFA0E1B1}"/>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a:extLst>
            <a:ext uri="{FF2B5EF4-FFF2-40B4-BE49-F238E27FC236}">
              <a16:creationId xmlns:a16="http://schemas.microsoft.com/office/drawing/2014/main" id="{E5346900-EE7F-4E77-AF82-60ECFF151DE9}"/>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84EA381-DA34-49FB-8327-9F94B1246F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83AECBF-0146-4FF7-A24E-57F97C5098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1812029-7217-4010-9779-2B5CA41336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D86D4E7-1A5F-4FAD-8906-E12739A81B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EA19CBB-EB1B-411B-BD31-93088E4956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399" name="楕円 398">
          <a:extLst>
            <a:ext uri="{FF2B5EF4-FFF2-40B4-BE49-F238E27FC236}">
              <a16:creationId xmlns:a16="http://schemas.microsoft.com/office/drawing/2014/main" id="{A61B1A46-158F-4903-8B2F-225E95272366}"/>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130175</xdr:rowOff>
    </xdr:from>
    <xdr:to>
      <xdr:col>107</xdr:col>
      <xdr:colOff>101600</xdr:colOff>
      <xdr:row>39</xdr:row>
      <xdr:rowOff>60325</xdr:rowOff>
    </xdr:to>
    <xdr:sp macro="" textlink="">
      <xdr:nvSpPr>
        <xdr:cNvPr id="400" name="楕円 399">
          <a:extLst>
            <a:ext uri="{FF2B5EF4-FFF2-40B4-BE49-F238E27FC236}">
              <a16:creationId xmlns:a16="http://schemas.microsoft.com/office/drawing/2014/main" id="{12306211-E839-464C-AEC7-284BD7437FC9}"/>
            </a:ext>
          </a:extLst>
        </xdr:cNvPr>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9525</xdr:rowOff>
    </xdr:to>
    <xdr:cxnSp macro="">
      <xdr:nvCxnSpPr>
        <xdr:cNvPr id="401" name="直線コネクタ 400">
          <a:extLst>
            <a:ext uri="{FF2B5EF4-FFF2-40B4-BE49-F238E27FC236}">
              <a16:creationId xmlns:a16="http://schemas.microsoft.com/office/drawing/2014/main" id="{880150D7-B929-4681-967F-DEE534CD8551}"/>
            </a:ext>
          </a:extLst>
        </xdr:cNvPr>
        <xdr:cNvCxnSpPr/>
      </xdr:nvCxnSpPr>
      <xdr:spPr>
        <a:xfrm flipV="1">
          <a:off x="20434300" y="6694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D57B7FC4-49CB-473A-BF84-728DDE75C24F}"/>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4957C467-FA4E-4FF2-8D5E-98B865CE6592}"/>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49547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A81DE7F2-EB58-4A64-A1CF-259BAF042F9C}"/>
            </a:ext>
          </a:extLst>
        </xdr:cNvPr>
        <xdr:cNvSpPr txBox="1"/>
      </xdr:nvSpPr>
      <xdr:spPr>
        <a:xfrm>
          <a:off x="210757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51452</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44BC98C7-272D-4A7B-A070-FFC88D237328}"/>
            </a:ext>
          </a:extLst>
        </xdr:cNvPr>
        <xdr:cNvSpPr txBox="1"/>
      </xdr:nvSpPr>
      <xdr:spPr>
        <a:xfrm>
          <a:off x="201994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33481502-EB9E-44C9-971B-72CF423152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27318E88-8C21-4C29-9857-2ED625F3FC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9D2A4B06-2E5D-42D0-8F74-49DFEF915B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D128A185-3804-415C-AECC-5E25F2F681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96E1C51E-DD2E-4124-93AB-1721A51924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EA20CD6D-4885-4814-8A3C-0D7CAA3F9F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C8DCA2F7-6195-4BBB-98C0-4425A5F489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AEFEE4CF-4780-4F93-AC2E-5930815814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44B2C3A4-A7B2-401D-BDC1-965AAE4F2B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57D367B6-BD66-43FF-8155-268D702260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47A4477D-4255-460D-BB9C-C635FA1383D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a:extLst>
            <a:ext uri="{FF2B5EF4-FFF2-40B4-BE49-F238E27FC236}">
              <a16:creationId xmlns:a16="http://schemas.microsoft.com/office/drawing/2014/main" id="{032470FC-3404-4527-B0A8-4CA1A524644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5E1CB9BE-71A2-498E-9E7D-D659777E96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E8D166F7-1006-402F-9641-7A0C2E8CB9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E20491B3-310A-470C-8ADC-C02EA9E45A9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19EB7A82-7709-4DEF-A3E0-FD50F3108E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0F771BBF-1ECF-4A5B-8958-3454497DDF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BE23A130-605F-432C-82B9-0012BABC95A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93CEC91A-AB2B-4E1E-8B80-825B973616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A97395DB-B156-46A3-A361-BDC30631CC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273D4ACA-7227-4CCF-955F-57FA79A1D6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a:extLst>
            <a:ext uri="{FF2B5EF4-FFF2-40B4-BE49-F238E27FC236}">
              <a16:creationId xmlns:a16="http://schemas.microsoft.com/office/drawing/2014/main" id="{507D5700-F20E-4CC0-817F-063D3B31457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45682E06-32FA-4216-9C8A-04E4BA068C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B322916D-2952-4685-93C5-6CA28C5C3FF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595202E5-A5C0-4C8F-AFDF-743E81B912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a:extLst>
            <a:ext uri="{FF2B5EF4-FFF2-40B4-BE49-F238E27FC236}">
              <a16:creationId xmlns:a16="http://schemas.microsoft.com/office/drawing/2014/main" id="{726979F1-22A5-4832-88B3-D0F7CC1A285B}"/>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a:extLst>
            <a:ext uri="{FF2B5EF4-FFF2-40B4-BE49-F238E27FC236}">
              <a16:creationId xmlns:a16="http://schemas.microsoft.com/office/drawing/2014/main" id="{129C283C-8651-4014-BD08-7A52D0E53361}"/>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a:extLst>
            <a:ext uri="{FF2B5EF4-FFF2-40B4-BE49-F238E27FC236}">
              <a16:creationId xmlns:a16="http://schemas.microsoft.com/office/drawing/2014/main" id="{9FB07B29-1027-47A9-BDA6-BC47176A1BA2}"/>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684534A5-6D86-4B40-BC87-322CB81B09BC}"/>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a:extLst>
            <a:ext uri="{FF2B5EF4-FFF2-40B4-BE49-F238E27FC236}">
              <a16:creationId xmlns:a16="http://schemas.microsoft.com/office/drawing/2014/main" id="{EFD78880-3735-4EC3-9A7E-A7B3B8C60C1E}"/>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1FD6A29A-5000-4ECB-99BE-CAEFE0B4BA44}"/>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a:extLst>
            <a:ext uri="{FF2B5EF4-FFF2-40B4-BE49-F238E27FC236}">
              <a16:creationId xmlns:a16="http://schemas.microsoft.com/office/drawing/2014/main" id="{044D7CFA-DBF6-4EB0-A4B3-E21CB73682D7}"/>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a:extLst>
            <a:ext uri="{FF2B5EF4-FFF2-40B4-BE49-F238E27FC236}">
              <a16:creationId xmlns:a16="http://schemas.microsoft.com/office/drawing/2014/main" id="{90DF1251-7A44-45AF-963C-49CB45571C43}"/>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a:extLst>
            <a:ext uri="{FF2B5EF4-FFF2-40B4-BE49-F238E27FC236}">
              <a16:creationId xmlns:a16="http://schemas.microsoft.com/office/drawing/2014/main" id="{697E8234-A935-4527-A4D1-A97F96355ED2}"/>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34EAC520-EFE6-4F05-ABA9-65DF3CE003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9EB9ACD9-5D42-4922-9D8D-4FC3CF79A7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410A029-45AD-453A-B1A7-97BB12014E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DF33130A-485D-40E5-8546-7C2B706531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066D0DA-18B0-4BB7-9AD4-A270942938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156573</xdr:rowOff>
    </xdr:from>
    <xdr:to>
      <xdr:col>81</xdr:col>
      <xdr:colOff>101600</xdr:colOff>
      <xdr:row>56</xdr:row>
      <xdr:rowOff>86723</xdr:rowOff>
    </xdr:to>
    <xdr:sp macro="" textlink="">
      <xdr:nvSpPr>
        <xdr:cNvPr id="445" name="楕円 444">
          <a:extLst>
            <a:ext uri="{FF2B5EF4-FFF2-40B4-BE49-F238E27FC236}">
              <a16:creationId xmlns:a16="http://schemas.microsoft.com/office/drawing/2014/main" id="{AD6AA72B-140E-4880-AD79-F375EB83848C}"/>
            </a:ext>
          </a:extLst>
        </xdr:cNvPr>
        <xdr:cNvSpPr/>
      </xdr:nvSpPr>
      <xdr:spPr>
        <a:xfrm>
          <a:off x="15430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17780</xdr:rowOff>
    </xdr:from>
    <xdr:to>
      <xdr:col>76</xdr:col>
      <xdr:colOff>165100</xdr:colOff>
      <xdr:row>56</xdr:row>
      <xdr:rowOff>119380</xdr:rowOff>
    </xdr:to>
    <xdr:sp macro="" textlink="">
      <xdr:nvSpPr>
        <xdr:cNvPr id="446" name="楕円 445">
          <a:extLst>
            <a:ext uri="{FF2B5EF4-FFF2-40B4-BE49-F238E27FC236}">
              <a16:creationId xmlns:a16="http://schemas.microsoft.com/office/drawing/2014/main" id="{0B05DABF-FD01-43FB-AA91-8D9C8A08DF02}"/>
            </a:ext>
          </a:extLst>
        </xdr:cNvPr>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35923</xdr:rowOff>
    </xdr:from>
    <xdr:to>
      <xdr:col>81</xdr:col>
      <xdr:colOff>50800</xdr:colOff>
      <xdr:row>56</xdr:row>
      <xdr:rowOff>68580</xdr:rowOff>
    </xdr:to>
    <xdr:cxnSp macro="">
      <xdr:nvCxnSpPr>
        <xdr:cNvPr id="447" name="直線コネクタ 446">
          <a:extLst>
            <a:ext uri="{FF2B5EF4-FFF2-40B4-BE49-F238E27FC236}">
              <a16:creationId xmlns:a16="http://schemas.microsoft.com/office/drawing/2014/main" id="{B5D81155-D31D-49BE-BA4F-E95FB1B2C4BF}"/>
            </a:ext>
          </a:extLst>
        </xdr:cNvPr>
        <xdr:cNvCxnSpPr/>
      </xdr:nvCxnSpPr>
      <xdr:spPr>
        <a:xfrm flipV="1">
          <a:off x="14592300" y="9637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8" name="n_1aveValue【学校施設】&#10;有形固定資産減価償却率">
          <a:extLst>
            <a:ext uri="{FF2B5EF4-FFF2-40B4-BE49-F238E27FC236}">
              <a16:creationId xmlns:a16="http://schemas.microsoft.com/office/drawing/2014/main" id="{2CFCD835-4D73-46EF-AAD0-B5109C256068}"/>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9" name="n_2aveValue【学校施設】&#10;有形固定資産減価償却率">
          <a:extLst>
            <a:ext uri="{FF2B5EF4-FFF2-40B4-BE49-F238E27FC236}">
              <a16:creationId xmlns:a16="http://schemas.microsoft.com/office/drawing/2014/main" id="{4D10EB9D-65C3-4D0B-BEE0-ED64A69F5839}"/>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103250</xdr:rowOff>
    </xdr:from>
    <xdr:ext cx="405111" cy="259045"/>
    <xdr:sp macro="" textlink="">
      <xdr:nvSpPr>
        <xdr:cNvPr id="450" name="n_1mainValue【学校施設】&#10;有形固定資産減価償却率">
          <a:extLst>
            <a:ext uri="{FF2B5EF4-FFF2-40B4-BE49-F238E27FC236}">
              <a16:creationId xmlns:a16="http://schemas.microsoft.com/office/drawing/2014/main" id="{23A37CC2-5B4A-4D3E-8910-DC3B816DEF63}"/>
            </a:ext>
          </a:extLst>
        </xdr:cNvPr>
        <xdr:cNvSpPr txBox="1"/>
      </xdr:nvSpPr>
      <xdr:spPr>
        <a:xfrm>
          <a:off x="15266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451" name="n_2mainValue【学校施設】&#10;有形固定資産減価償却率">
          <a:extLst>
            <a:ext uri="{FF2B5EF4-FFF2-40B4-BE49-F238E27FC236}">
              <a16:creationId xmlns:a16="http://schemas.microsoft.com/office/drawing/2014/main" id="{C1219A1D-4E2D-42B8-960C-4664554B0C8B}"/>
            </a:ext>
          </a:extLst>
        </xdr:cNvPr>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FE98E87D-1785-4D04-90DA-653542A93D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2DB7E07-4508-450E-B4C6-DAD567322F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5363F89A-B702-4079-B31F-2892091877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B6279CF6-F53B-4CCB-BD47-AAE1AA8F20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94AC4C1D-25B4-4F95-97B2-16706F2C71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43F71C7D-32E4-4E20-AD99-4DC8B4A638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64E51E1-D0F5-4486-8791-565EACB2CF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BB656AE4-12D4-4ADB-990A-8B8F2B3D0A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ABA8A0C6-4E13-4AF4-ABD5-4963596976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6B255969-F9F6-439A-988E-ED15C5DF01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1AE7BC53-D72E-4DB5-80C7-99A135C5544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a:extLst>
            <a:ext uri="{FF2B5EF4-FFF2-40B4-BE49-F238E27FC236}">
              <a16:creationId xmlns:a16="http://schemas.microsoft.com/office/drawing/2014/main" id="{255B4E92-9B9F-4DB6-ACB6-45CBC6845C7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a:extLst>
            <a:ext uri="{FF2B5EF4-FFF2-40B4-BE49-F238E27FC236}">
              <a16:creationId xmlns:a16="http://schemas.microsoft.com/office/drawing/2014/main" id="{281EA72F-76C2-4C18-A63D-F274EAE5BD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a:extLst>
            <a:ext uri="{FF2B5EF4-FFF2-40B4-BE49-F238E27FC236}">
              <a16:creationId xmlns:a16="http://schemas.microsoft.com/office/drawing/2014/main" id="{476B7F95-479E-4AA3-B141-B1F8A90DDF3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a:extLst>
            <a:ext uri="{FF2B5EF4-FFF2-40B4-BE49-F238E27FC236}">
              <a16:creationId xmlns:a16="http://schemas.microsoft.com/office/drawing/2014/main" id="{B8A5E02B-DE1B-4125-90E2-DE8061EA87E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a:extLst>
            <a:ext uri="{FF2B5EF4-FFF2-40B4-BE49-F238E27FC236}">
              <a16:creationId xmlns:a16="http://schemas.microsoft.com/office/drawing/2014/main" id="{C8FDF46A-C038-4AF8-8337-5DB967059C9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a:extLst>
            <a:ext uri="{FF2B5EF4-FFF2-40B4-BE49-F238E27FC236}">
              <a16:creationId xmlns:a16="http://schemas.microsoft.com/office/drawing/2014/main" id="{6A1E3FAA-832C-4E71-9031-2C300212BEE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a:extLst>
            <a:ext uri="{FF2B5EF4-FFF2-40B4-BE49-F238E27FC236}">
              <a16:creationId xmlns:a16="http://schemas.microsoft.com/office/drawing/2014/main" id="{D2BDC030-484C-4BCB-9709-52A1BA163A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a:extLst>
            <a:ext uri="{FF2B5EF4-FFF2-40B4-BE49-F238E27FC236}">
              <a16:creationId xmlns:a16="http://schemas.microsoft.com/office/drawing/2014/main" id="{62B6B97B-9484-496A-96CC-A39CF39320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3DB9A26E-48A6-41C2-89FA-0171157552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a:extLst>
            <a:ext uri="{FF2B5EF4-FFF2-40B4-BE49-F238E27FC236}">
              <a16:creationId xmlns:a16="http://schemas.microsoft.com/office/drawing/2014/main" id="{89A42C54-D830-448E-9670-5B3F9A00811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A60E3106-29FF-4275-873D-A1D2896D1A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a:extLst>
            <a:ext uri="{FF2B5EF4-FFF2-40B4-BE49-F238E27FC236}">
              <a16:creationId xmlns:a16="http://schemas.microsoft.com/office/drawing/2014/main" id="{3D06A04D-791E-4E4F-9930-6DADD7D78DE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a:extLst>
            <a:ext uri="{FF2B5EF4-FFF2-40B4-BE49-F238E27FC236}">
              <a16:creationId xmlns:a16="http://schemas.microsoft.com/office/drawing/2014/main" id="{C5F9F8EE-8B45-4533-BA25-A7E045D79B93}"/>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a:extLst>
            <a:ext uri="{FF2B5EF4-FFF2-40B4-BE49-F238E27FC236}">
              <a16:creationId xmlns:a16="http://schemas.microsoft.com/office/drawing/2014/main" id="{E7E73BA1-F7D2-43A2-94C2-EBA5738624B2}"/>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a:extLst>
            <a:ext uri="{FF2B5EF4-FFF2-40B4-BE49-F238E27FC236}">
              <a16:creationId xmlns:a16="http://schemas.microsoft.com/office/drawing/2014/main" id="{EA252F52-6531-4306-A701-33E847253019}"/>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a:extLst>
            <a:ext uri="{FF2B5EF4-FFF2-40B4-BE49-F238E27FC236}">
              <a16:creationId xmlns:a16="http://schemas.microsoft.com/office/drawing/2014/main" id="{932913BC-F91A-468A-99A8-3DF4C36D2004}"/>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a:extLst>
            <a:ext uri="{FF2B5EF4-FFF2-40B4-BE49-F238E27FC236}">
              <a16:creationId xmlns:a16="http://schemas.microsoft.com/office/drawing/2014/main" id="{069F447C-0BD6-4928-BADF-D1F831F966D1}"/>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a:extLst>
            <a:ext uri="{FF2B5EF4-FFF2-40B4-BE49-F238E27FC236}">
              <a16:creationId xmlns:a16="http://schemas.microsoft.com/office/drawing/2014/main" id="{C6AD22E6-611B-46F7-B8DB-1E088D1E05CE}"/>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a:extLst>
            <a:ext uri="{FF2B5EF4-FFF2-40B4-BE49-F238E27FC236}">
              <a16:creationId xmlns:a16="http://schemas.microsoft.com/office/drawing/2014/main" id="{385838BE-55A9-4B3A-9450-9B691F4F65AE}"/>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a:extLst>
            <a:ext uri="{FF2B5EF4-FFF2-40B4-BE49-F238E27FC236}">
              <a16:creationId xmlns:a16="http://schemas.microsoft.com/office/drawing/2014/main" id="{3F11C4FC-3623-488F-8A77-B8BC8BBDDA12}"/>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0D0216D-53C9-4BC3-A7E4-0CA276193B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BEED168-FFF6-49D9-AD1E-2F318D7EA3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6BA30E07-4675-44FB-9675-6AC45EC1D1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C6C8C1A0-E537-42A8-AAE0-C967C5E289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82645F1-58CC-4F8E-884B-951E8A84E8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110592</xdr:rowOff>
    </xdr:from>
    <xdr:to>
      <xdr:col>112</xdr:col>
      <xdr:colOff>38100</xdr:colOff>
      <xdr:row>64</xdr:row>
      <xdr:rowOff>40742</xdr:rowOff>
    </xdr:to>
    <xdr:sp macro="" textlink="">
      <xdr:nvSpPr>
        <xdr:cNvPr id="488" name="楕円 487">
          <a:extLst>
            <a:ext uri="{FF2B5EF4-FFF2-40B4-BE49-F238E27FC236}">
              <a16:creationId xmlns:a16="http://schemas.microsoft.com/office/drawing/2014/main" id="{72E3E5D1-6F56-4122-862C-756B92108CF4}"/>
            </a:ext>
          </a:extLst>
        </xdr:cNvPr>
        <xdr:cNvSpPr/>
      </xdr:nvSpPr>
      <xdr:spPr>
        <a:xfrm>
          <a:off x="21272500" y="109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113335</xdr:rowOff>
    </xdr:from>
    <xdr:to>
      <xdr:col>107</xdr:col>
      <xdr:colOff>101600</xdr:colOff>
      <xdr:row>64</xdr:row>
      <xdr:rowOff>43485</xdr:rowOff>
    </xdr:to>
    <xdr:sp macro="" textlink="">
      <xdr:nvSpPr>
        <xdr:cNvPr id="489" name="楕円 488">
          <a:extLst>
            <a:ext uri="{FF2B5EF4-FFF2-40B4-BE49-F238E27FC236}">
              <a16:creationId xmlns:a16="http://schemas.microsoft.com/office/drawing/2014/main" id="{BBCE2CAD-FA4F-4E3B-ACE6-474E0A5448F9}"/>
            </a:ext>
          </a:extLst>
        </xdr:cNvPr>
        <xdr:cNvSpPr/>
      </xdr:nvSpPr>
      <xdr:spPr>
        <a:xfrm>
          <a:off x="20383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161392</xdr:rowOff>
    </xdr:from>
    <xdr:to>
      <xdr:col>111</xdr:col>
      <xdr:colOff>177800</xdr:colOff>
      <xdr:row>63</xdr:row>
      <xdr:rowOff>164135</xdr:rowOff>
    </xdr:to>
    <xdr:cxnSp macro="">
      <xdr:nvCxnSpPr>
        <xdr:cNvPr id="490" name="直線コネクタ 489">
          <a:extLst>
            <a:ext uri="{FF2B5EF4-FFF2-40B4-BE49-F238E27FC236}">
              <a16:creationId xmlns:a16="http://schemas.microsoft.com/office/drawing/2014/main" id="{21426ACF-763A-4B2A-81A6-E57048BB8EBE}"/>
            </a:ext>
          </a:extLst>
        </xdr:cNvPr>
        <xdr:cNvCxnSpPr/>
      </xdr:nvCxnSpPr>
      <xdr:spPr>
        <a:xfrm flipV="1">
          <a:off x="20434300" y="109627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1" name="n_1aveValue【学校施設】&#10;一人当たり面積">
          <a:extLst>
            <a:ext uri="{FF2B5EF4-FFF2-40B4-BE49-F238E27FC236}">
              <a16:creationId xmlns:a16="http://schemas.microsoft.com/office/drawing/2014/main" id="{5230647D-A6F1-44FE-B242-79A2998BE0F8}"/>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2" name="n_2aveValue【学校施設】&#10;一人当たり面積">
          <a:extLst>
            <a:ext uri="{FF2B5EF4-FFF2-40B4-BE49-F238E27FC236}">
              <a16:creationId xmlns:a16="http://schemas.microsoft.com/office/drawing/2014/main" id="{68294FB6-294A-41ED-876E-D9F0665B4DA8}"/>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31869</xdr:rowOff>
    </xdr:from>
    <xdr:ext cx="469744" cy="259045"/>
    <xdr:sp macro="" textlink="">
      <xdr:nvSpPr>
        <xdr:cNvPr id="493" name="n_1mainValue【学校施設】&#10;一人当たり面積">
          <a:extLst>
            <a:ext uri="{FF2B5EF4-FFF2-40B4-BE49-F238E27FC236}">
              <a16:creationId xmlns:a16="http://schemas.microsoft.com/office/drawing/2014/main" id="{E60B715E-8CD7-4580-B3AD-CFBF52F91D15}"/>
            </a:ext>
          </a:extLst>
        </xdr:cNvPr>
        <xdr:cNvSpPr txBox="1"/>
      </xdr:nvSpPr>
      <xdr:spPr>
        <a:xfrm>
          <a:off x="21075727" y="11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34612</xdr:rowOff>
    </xdr:from>
    <xdr:ext cx="469744" cy="259045"/>
    <xdr:sp macro="" textlink="">
      <xdr:nvSpPr>
        <xdr:cNvPr id="494" name="n_2mainValue【学校施設】&#10;一人当たり面積">
          <a:extLst>
            <a:ext uri="{FF2B5EF4-FFF2-40B4-BE49-F238E27FC236}">
              <a16:creationId xmlns:a16="http://schemas.microsoft.com/office/drawing/2014/main" id="{885F7430-A922-48B0-AD87-8BDA41B22B9D}"/>
            </a:ext>
          </a:extLst>
        </xdr:cNvPr>
        <xdr:cNvSpPr txBox="1"/>
      </xdr:nvSpPr>
      <xdr:spPr>
        <a:xfrm>
          <a:off x="201994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DEC81ED4-93A8-49D5-8245-5370851A9B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8B0A928F-4EEB-4CDE-9F81-C2066916DF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C01FB5D4-4812-4460-BBB9-9B8980522A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5C1E0D8C-C823-4152-87F5-4FE0F1BE64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2057C57E-DA67-4C75-B98A-6CA32B4197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3C0EF762-241F-4001-8C55-0D1B187DCB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9AA4D3A1-A9A4-49B8-BE6C-FD9471BD9F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772A6997-3A19-4371-8C00-A57642740E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75395ADB-6993-4D9A-B920-BB301DBFDE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1E9F254F-BC57-4E2A-AC8B-06EA67CB55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7F387425-6258-493E-B65C-91904A4372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a:extLst>
            <a:ext uri="{FF2B5EF4-FFF2-40B4-BE49-F238E27FC236}">
              <a16:creationId xmlns:a16="http://schemas.microsoft.com/office/drawing/2014/main" id="{66B9DC51-8EAF-4D93-8871-E499D6BDADB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2024A4B2-FB4F-4E0B-89BF-774B9C115B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8F661C70-C4E1-49A0-90B3-BD389A3322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8CF7C19F-5784-4BA2-9DEC-FB68B4A009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81432A07-56CD-41F5-BA2E-6BFB1F1EE9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EA38FE91-A22A-484F-9086-25FC67E7413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D9E46095-5DDE-4165-9EE8-9F74E0E2B7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16847234-ABC3-4BEC-AB34-0F467A3177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EBFBE2AE-8F64-4542-92BC-A041905061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127AADE7-426A-4B8A-9461-AF8FC4BA17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a:extLst>
            <a:ext uri="{FF2B5EF4-FFF2-40B4-BE49-F238E27FC236}">
              <a16:creationId xmlns:a16="http://schemas.microsoft.com/office/drawing/2014/main" id="{C5ACE3F4-277B-45C8-85A3-B11129443D1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5DF6DBD4-C29E-4033-9D12-300636A835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D10AA38D-0178-44F6-B264-A7E0DACBA03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a:extLst>
            <a:ext uri="{FF2B5EF4-FFF2-40B4-BE49-F238E27FC236}">
              <a16:creationId xmlns:a16="http://schemas.microsoft.com/office/drawing/2014/main" id="{04F02B8C-2C8B-4258-9B69-83FF346513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20" name="直線コネクタ 519">
          <a:extLst>
            <a:ext uri="{FF2B5EF4-FFF2-40B4-BE49-F238E27FC236}">
              <a16:creationId xmlns:a16="http://schemas.microsoft.com/office/drawing/2014/main" id="{BE2F4EBB-F28A-4298-8841-78B57026BB7A}"/>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21" name="【児童館】&#10;有形固定資産減価償却率最小値テキスト">
          <a:extLst>
            <a:ext uri="{FF2B5EF4-FFF2-40B4-BE49-F238E27FC236}">
              <a16:creationId xmlns:a16="http://schemas.microsoft.com/office/drawing/2014/main" id="{C8969C3C-1EC1-4B57-9E4F-CF3FF2FC3961}"/>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22" name="直線コネクタ 521">
          <a:extLst>
            <a:ext uri="{FF2B5EF4-FFF2-40B4-BE49-F238E27FC236}">
              <a16:creationId xmlns:a16="http://schemas.microsoft.com/office/drawing/2014/main" id="{31AF90B8-5E33-4830-A1CF-3F904481E15C}"/>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児童館】&#10;有形固定資産減価償却率最大値テキスト">
          <a:extLst>
            <a:ext uri="{FF2B5EF4-FFF2-40B4-BE49-F238E27FC236}">
              <a16:creationId xmlns:a16="http://schemas.microsoft.com/office/drawing/2014/main" id="{FF6D9785-79F0-40B7-B29A-C218399F186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a:extLst>
            <a:ext uri="{FF2B5EF4-FFF2-40B4-BE49-F238E27FC236}">
              <a16:creationId xmlns:a16="http://schemas.microsoft.com/office/drawing/2014/main" id="{76311E5E-01CC-4973-9CDA-68DACF76C1E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25" name="【児童館】&#10;有形固定資産減価償却率平均値テキスト">
          <a:extLst>
            <a:ext uri="{FF2B5EF4-FFF2-40B4-BE49-F238E27FC236}">
              <a16:creationId xmlns:a16="http://schemas.microsoft.com/office/drawing/2014/main" id="{BDB1BCF6-531D-4F66-B858-633F7BAAD43D}"/>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26" name="フローチャート: 判断 525">
          <a:extLst>
            <a:ext uri="{FF2B5EF4-FFF2-40B4-BE49-F238E27FC236}">
              <a16:creationId xmlns:a16="http://schemas.microsoft.com/office/drawing/2014/main" id="{E3BA4F89-D14A-48BA-AF3C-27CEC1A2BE2C}"/>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27" name="フローチャート: 判断 526">
          <a:extLst>
            <a:ext uri="{FF2B5EF4-FFF2-40B4-BE49-F238E27FC236}">
              <a16:creationId xmlns:a16="http://schemas.microsoft.com/office/drawing/2014/main" id="{6B95ADAE-57FC-4F1C-9C12-E3CE8883AFE7}"/>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8" name="フローチャート: 判断 527">
          <a:extLst>
            <a:ext uri="{FF2B5EF4-FFF2-40B4-BE49-F238E27FC236}">
              <a16:creationId xmlns:a16="http://schemas.microsoft.com/office/drawing/2014/main" id="{4E8081DE-A3BA-4C95-8CF5-74F169369B05}"/>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5A4E228F-3417-413D-BE7B-C22B3E322A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37445B39-6D62-440F-9A51-4EAE40C32F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C652969D-C07E-4BDE-AFEF-3DAE8BA323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858029AF-16A7-412B-A8DF-B06FF6B3F0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C89EAAF-1702-4A38-8F11-B0DB56B05B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37919</xdr:rowOff>
    </xdr:from>
    <xdr:to>
      <xdr:col>81</xdr:col>
      <xdr:colOff>101600</xdr:colOff>
      <xdr:row>77</xdr:row>
      <xdr:rowOff>139519</xdr:rowOff>
    </xdr:to>
    <xdr:sp macro="" textlink="">
      <xdr:nvSpPr>
        <xdr:cNvPr id="534" name="楕円 533">
          <a:extLst>
            <a:ext uri="{FF2B5EF4-FFF2-40B4-BE49-F238E27FC236}">
              <a16:creationId xmlns:a16="http://schemas.microsoft.com/office/drawing/2014/main" id="{C5AF0DBF-96C8-4391-896E-668ED932A21A}"/>
            </a:ext>
          </a:extLst>
        </xdr:cNvPr>
        <xdr:cNvSpPr/>
      </xdr:nvSpPr>
      <xdr:spPr>
        <a:xfrm>
          <a:off x="15430500" y="132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39551</xdr:rowOff>
    </xdr:from>
    <xdr:to>
      <xdr:col>76</xdr:col>
      <xdr:colOff>165100</xdr:colOff>
      <xdr:row>77</xdr:row>
      <xdr:rowOff>141151</xdr:rowOff>
    </xdr:to>
    <xdr:sp macro="" textlink="">
      <xdr:nvSpPr>
        <xdr:cNvPr id="535" name="楕円 534">
          <a:extLst>
            <a:ext uri="{FF2B5EF4-FFF2-40B4-BE49-F238E27FC236}">
              <a16:creationId xmlns:a16="http://schemas.microsoft.com/office/drawing/2014/main" id="{D9E9E248-C067-4709-9BC1-40938F132D3B}"/>
            </a:ext>
          </a:extLst>
        </xdr:cNvPr>
        <xdr:cNvSpPr/>
      </xdr:nvSpPr>
      <xdr:spPr>
        <a:xfrm>
          <a:off x="14541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88719</xdr:rowOff>
    </xdr:from>
    <xdr:to>
      <xdr:col>81</xdr:col>
      <xdr:colOff>50800</xdr:colOff>
      <xdr:row>77</xdr:row>
      <xdr:rowOff>90351</xdr:rowOff>
    </xdr:to>
    <xdr:cxnSp macro="">
      <xdr:nvCxnSpPr>
        <xdr:cNvPr id="536" name="直線コネクタ 535">
          <a:extLst>
            <a:ext uri="{FF2B5EF4-FFF2-40B4-BE49-F238E27FC236}">
              <a16:creationId xmlns:a16="http://schemas.microsoft.com/office/drawing/2014/main" id="{C8D9CBCD-5EC3-431E-A7EB-452E90ACB33F}"/>
            </a:ext>
          </a:extLst>
        </xdr:cNvPr>
        <xdr:cNvCxnSpPr/>
      </xdr:nvCxnSpPr>
      <xdr:spPr>
        <a:xfrm flipV="1">
          <a:off x="14592300" y="132903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37" name="n_1aveValue【児童館】&#10;有形固定資産減価償却率">
          <a:extLst>
            <a:ext uri="{FF2B5EF4-FFF2-40B4-BE49-F238E27FC236}">
              <a16:creationId xmlns:a16="http://schemas.microsoft.com/office/drawing/2014/main" id="{D58DA557-A005-4C82-BCF0-78F1F5FF85EE}"/>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38" name="n_2aveValue【児童館】&#10;有形固定資産減価償却率">
          <a:extLst>
            <a:ext uri="{FF2B5EF4-FFF2-40B4-BE49-F238E27FC236}">
              <a16:creationId xmlns:a16="http://schemas.microsoft.com/office/drawing/2014/main" id="{1B4B9BDE-5818-4D98-BA2D-127C526461B4}"/>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156046</xdr:rowOff>
    </xdr:from>
    <xdr:ext cx="405111" cy="259045"/>
    <xdr:sp macro="" textlink="">
      <xdr:nvSpPr>
        <xdr:cNvPr id="539" name="n_1mainValue【児童館】&#10;有形固定資産減価償却率">
          <a:extLst>
            <a:ext uri="{FF2B5EF4-FFF2-40B4-BE49-F238E27FC236}">
              <a16:creationId xmlns:a16="http://schemas.microsoft.com/office/drawing/2014/main" id="{5A5CB074-8B1D-46ED-A238-E07A4543708E}"/>
            </a:ext>
          </a:extLst>
        </xdr:cNvPr>
        <xdr:cNvSpPr txBox="1"/>
      </xdr:nvSpPr>
      <xdr:spPr>
        <a:xfrm>
          <a:off x="15266044" y="1301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157678</xdr:rowOff>
    </xdr:from>
    <xdr:ext cx="405111" cy="259045"/>
    <xdr:sp macro="" textlink="">
      <xdr:nvSpPr>
        <xdr:cNvPr id="540" name="n_2mainValue【児童館】&#10;有形固定資産減価償却率">
          <a:extLst>
            <a:ext uri="{FF2B5EF4-FFF2-40B4-BE49-F238E27FC236}">
              <a16:creationId xmlns:a16="http://schemas.microsoft.com/office/drawing/2014/main" id="{BD36F1E0-BF8E-45E7-B885-28EB0C17DC1F}"/>
            </a:ext>
          </a:extLst>
        </xdr:cNvPr>
        <xdr:cNvSpPr txBox="1"/>
      </xdr:nvSpPr>
      <xdr:spPr>
        <a:xfrm>
          <a:off x="14389744" y="1301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36A60E4C-B5F0-44DC-9826-263C02D7BC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7A3EE3C-23E7-4E90-819F-431EABDC1D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84F73285-6654-49CE-B879-327B296068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EEEBE70D-3EC9-4A2A-9B3B-9D6FA352C6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BD97197F-9BAF-4AC4-86E7-F9CCB10C89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EBE606A2-48AC-42AF-A6A1-3123A78804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92A86451-7446-4571-BAD6-E8C3A81C53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8EB992EF-7D04-4EA7-BFC5-A850B7EE6A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A11B5BAF-14A7-4D89-83BE-EC8E1D68B7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D11CA728-007B-40ED-BBC2-3C7D052258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a:extLst>
            <a:ext uri="{FF2B5EF4-FFF2-40B4-BE49-F238E27FC236}">
              <a16:creationId xmlns:a16="http://schemas.microsoft.com/office/drawing/2014/main" id="{845AB6C4-46D8-46FC-AB10-E82BCE170D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a:extLst>
            <a:ext uri="{FF2B5EF4-FFF2-40B4-BE49-F238E27FC236}">
              <a16:creationId xmlns:a16="http://schemas.microsoft.com/office/drawing/2014/main" id="{E7DC7020-1DA1-46D1-A3E5-31B697CC94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a:extLst>
            <a:ext uri="{FF2B5EF4-FFF2-40B4-BE49-F238E27FC236}">
              <a16:creationId xmlns:a16="http://schemas.microsoft.com/office/drawing/2014/main" id="{38FE4662-EAC9-416A-A66D-84AFE57885F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a:extLst>
            <a:ext uri="{FF2B5EF4-FFF2-40B4-BE49-F238E27FC236}">
              <a16:creationId xmlns:a16="http://schemas.microsoft.com/office/drawing/2014/main" id="{7F56DCF9-08FD-4AA1-A4A1-6389EAB5132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a:extLst>
            <a:ext uri="{FF2B5EF4-FFF2-40B4-BE49-F238E27FC236}">
              <a16:creationId xmlns:a16="http://schemas.microsoft.com/office/drawing/2014/main" id="{0D0B600A-2A48-4357-884B-15E6B7C29C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a:extLst>
            <a:ext uri="{FF2B5EF4-FFF2-40B4-BE49-F238E27FC236}">
              <a16:creationId xmlns:a16="http://schemas.microsoft.com/office/drawing/2014/main" id="{214F5093-4E94-4554-9703-E96FCCF578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a:extLst>
            <a:ext uri="{FF2B5EF4-FFF2-40B4-BE49-F238E27FC236}">
              <a16:creationId xmlns:a16="http://schemas.microsoft.com/office/drawing/2014/main" id="{BB7A8696-190A-480D-9881-9EF40AE9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a:extLst>
            <a:ext uri="{FF2B5EF4-FFF2-40B4-BE49-F238E27FC236}">
              <a16:creationId xmlns:a16="http://schemas.microsoft.com/office/drawing/2014/main" id="{471CEBDA-7446-4F5C-8C2F-C217290458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a:extLst>
            <a:ext uri="{FF2B5EF4-FFF2-40B4-BE49-F238E27FC236}">
              <a16:creationId xmlns:a16="http://schemas.microsoft.com/office/drawing/2014/main" id="{69311592-915D-4CD1-98DF-518F9637F2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id="{3741C122-53D9-4B46-B562-3788B999E9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1A6D600-9157-4DFC-BCFD-CA10ACC2B7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2B3FAAF8-2CC5-4C8D-B361-6A63369628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44A9B330-B994-49F5-A9F1-413D45C202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64" name="直線コネクタ 563">
          <a:extLst>
            <a:ext uri="{FF2B5EF4-FFF2-40B4-BE49-F238E27FC236}">
              <a16:creationId xmlns:a16="http://schemas.microsoft.com/office/drawing/2014/main" id="{AE57634B-BBAD-41FA-91A0-2775750CE922}"/>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65" name="【児童館】&#10;一人当たり面積最小値テキスト">
          <a:extLst>
            <a:ext uri="{FF2B5EF4-FFF2-40B4-BE49-F238E27FC236}">
              <a16:creationId xmlns:a16="http://schemas.microsoft.com/office/drawing/2014/main" id="{6C9CF31D-61A8-4BE8-ACDC-52E990DF9589}"/>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66" name="直線コネクタ 565">
          <a:extLst>
            <a:ext uri="{FF2B5EF4-FFF2-40B4-BE49-F238E27FC236}">
              <a16:creationId xmlns:a16="http://schemas.microsoft.com/office/drawing/2014/main" id="{3C20C818-C4CB-4E37-9E2A-245BC21BFEDE}"/>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7" name="【児童館】&#10;一人当たり面積最大値テキスト">
          <a:extLst>
            <a:ext uri="{FF2B5EF4-FFF2-40B4-BE49-F238E27FC236}">
              <a16:creationId xmlns:a16="http://schemas.microsoft.com/office/drawing/2014/main" id="{62536BF1-AF50-4937-A82A-50FC23AF36E4}"/>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8" name="直線コネクタ 567">
          <a:extLst>
            <a:ext uri="{FF2B5EF4-FFF2-40B4-BE49-F238E27FC236}">
              <a16:creationId xmlns:a16="http://schemas.microsoft.com/office/drawing/2014/main" id="{9225C2D9-80BB-449D-BA31-DEFD095A0D35}"/>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69" name="【児童館】&#10;一人当たり面積平均値テキスト">
          <a:extLst>
            <a:ext uri="{FF2B5EF4-FFF2-40B4-BE49-F238E27FC236}">
              <a16:creationId xmlns:a16="http://schemas.microsoft.com/office/drawing/2014/main" id="{DB8E0866-13E3-4FDD-915E-70E38FC26C7F}"/>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70" name="フローチャート: 判断 569">
          <a:extLst>
            <a:ext uri="{FF2B5EF4-FFF2-40B4-BE49-F238E27FC236}">
              <a16:creationId xmlns:a16="http://schemas.microsoft.com/office/drawing/2014/main" id="{206F5E98-F075-4DB3-9A64-BD036C2AD52A}"/>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71" name="フローチャート: 判断 570">
          <a:extLst>
            <a:ext uri="{FF2B5EF4-FFF2-40B4-BE49-F238E27FC236}">
              <a16:creationId xmlns:a16="http://schemas.microsoft.com/office/drawing/2014/main" id="{18D2836F-455A-431C-ADF9-2532CC1E3E8C}"/>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72" name="フローチャート: 判断 571">
          <a:extLst>
            <a:ext uri="{FF2B5EF4-FFF2-40B4-BE49-F238E27FC236}">
              <a16:creationId xmlns:a16="http://schemas.microsoft.com/office/drawing/2014/main" id="{066D28A4-A926-4247-9130-F63942766296}"/>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4F45A228-81E2-4536-866F-0BFA246F5D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FC0A2EFA-AF25-4CA4-8CFE-CE722BBAC9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BDAD011B-54E4-4839-BE22-8FC29420D3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DBC73CB0-7D89-4D28-9D93-453482B450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5F94EA6-C4D5-46FB-98FD-B74FA24798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578" name="楕円 577">
          <a:extLst>
            <a:ext uri="{FF2B5EF4-FFF2-40B4-BE49-F238E27FC236}">
              <a16:creationId xmlns:a16="http://schemas.microsoft.com/office/drawing/2014/main" id="{3F94AA92-E2C5-4CDD-90CE-3DD96AB943BD}"/>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579" name="楕円 578">
          <a:extLst>
            <a:ext uri="{FF2B5EF4-FFF2-40B4-BE49-F238E27FC236}">
              <a16:creationId xmlns:a16="http://schemas.microsoft.com/office/drawing/2014/main" id="{4C27F4C1-7E25-4511-A414-4CCA0C6A886F}"/>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580" name="直線コネクタ 579">
          <a:extLst>
            <a:ext uri="{FF2B5EF4-FFF2-40B4-BE49-F238E27FC236}">
              <a16:creationId xmlns:a16="http://schemas.microsoft.com/office/drawing/2014/main" id="{A531C6F7-B449-47A4-A729-317D7391A352}"/>
            </a:ext>
          </a:extLst>
        </xdr:cNvPr>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81" name="n_1aveValue【児童館】&#10;一人当たり面積">
          <a:extLst>
            <a:ext uri="{FF2B5EF4-FFF2-40B4-BE49-F238E27FC236}">
              <a16:creationId xmlns:a16="http://schemas.microsoft.com/office/drawing/2014/main" id="{A6FE3F7A-9A64-468E-A30A-7D65D1EDC0F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82" name="n_2aveValue【児童館】&#10;一人当たり面積">
          <a:extLst>
            <a:ext uri="{FF2B5EF4-FFF2-40B4-BE49-F238E27FC236}">
              <a16:creationId xmlns:a16="http://schemas.microsoft.com/office/drawing/2014/main" id="{C47BB533-DC77-4066-9D4C-15D0C8AC66FC}"/>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583" name="n_1mainValue【児童館】&#10;一人当たり面積">
          <a:extLst>
            <a:ext uri="{FF2B5EF4-FFF2-40B4-BE49-F238E27FC236}">
              <a16:creationId xmlns:a16="http://schemas.microsoft.com/office/drawing/2014/main" id="{CF41ACA3-75A0-429B-ABC8-B811CFF1C5E8}"/>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584" name="n_2mainValue【児童館】&#10;一人当たり面積">
          <a:extLst>
            <a:ext uri="{FF2B5EF4-FFF2-40B4-BE49-F238E27FC236}">
              <a16:creationId xmlns:a16="http://schemas.microsoft.com/office/drawing/2014/main" id="{D8DE7521-1B08-4B71-911D-7263135E58D5}"/>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B5B4E2CD-7D72-4E2E-8AFA-7051F6E42D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28BC26EB-458D-4860-8EC4-BB050C4E15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AA0E17F6-891D-4DBD-B03D-AE153F32D4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595875B5-320F-4E9F-97D6-E5A566983C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8002981D-84ED-40C2-A4AB-8684E16286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63D06DBC-59E0-4185-861F-02409A8E1B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FA62B38A-6772-43B8-A7F0-5460E17823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143355EE-D862-4C10-9489-47213C33C42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51F55EF5-1728-438A-B06B-7BD9EEACB5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A0E808AA-39D6-45FD-9C07-BD5570D55B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27805854-DD0F-444D-9944-E99E3029A0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3A02C7D-8471-4C56-99B4-99C353F63E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E6B4326A-F0F7-4B18-9604-E83B7374C2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81745A87-9CC3-4680-8EEB-B128AAD5FD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BDA133C5-10ED-43DC-B484-47BCD56E1B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CECEF66B-B4C5-4BF4-85E6-FDE20DCE835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9AA89D8A-A693-4C5C-83E6-078F6E7966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07CA13C2-1EEF-49FD-A759-C0F5417292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C7D0883D-E212-4DFF-AED2-4BF1F1B298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極めて高い数値を示している。学校施設や児童館については、施設の長寿命化を図るべく、改修や修繕工事を実施している。しかし、経年劣化も見られることから、建て替えについても検討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も、類似団体や北海道平均と比較して高い数値を示している。橋りょうについては、長寿命化計画を基に長寿命化修繕工事を実施しており、道路も優先順位を設けながら修繕工事を実施している。今後も限られた予算の中で継続して実施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の有形固定資産減価償却率について、類似団体と比較して同水準の数値を示している。長寿命化計画を基に計画的な改修や除去が進められており、今後も継続して実施していきたい。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低い数値を示している。当町の認定子ども園は、平成２３年に建築された比較的新しい施設であることから、建て替えや長寿命化等の検討は不要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25422D-D693-43F3-94D1-D702341F66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DA68A7-E1AA-4E2A-9798-E509A72154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A96FEA-D95F-40B4-A947-4673417C60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89A77E-2967-4C92-818F-808ADE65A5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4C8113-AC2E-4865-9083-D9BF64889E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013B79-6264-4034-8987-9CFA8BA9F2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DE1C76-E0C7-466E-AB4E-9E3FC2D97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364796-3FAB-487F-BA00-2FC0F97EED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5C548-E649-4253-8271-7D00765C26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610FDF-E805-4C92-A10A-3CDB567323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
5,486
585.81
5,746,921
5,608,068
110,717
3,445,511
6,183,574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5DC4BA-8079-4410-81E9-263253CAE6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D4877D-2A54-4AF2-B0B5-CB84A93B76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28506B-92C5-49DA-AE95-33EFDD3AFE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BA1607-B6FC-4183-9DBA-D4B3670E5B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7AB3F6-A89C-411F-A601-FFA4FCAC77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B2E491-DD72-42AE-8BD5-1E243AF3BA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291FB0-3157-43AD-95F0-E77453FBD1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11BDB9-C7F8-4264-8FE8-8B551627AF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CCC48D-A785-4029-B852-14B35E7D92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615B86-C389-4245-AF0F-7E6CBB8D7D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7E4413-AD5C-45FA-B77C-AEE4DFB14B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E39A2B-0D1E-440C-8598-53053E096C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9716EA-B157-4F01-8326-E5E6306DB0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70C031-2BEC-4061-94E2-56C0390D9E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D14957-91AA-402D-93DB-1D2CA57CDE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83367D-0081-4E3C-809C-300CECB5EF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7EC5C-7CE6-4972-8189-6648531EF2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47BD3E-C912-4AB8-AF50-AC4B1571BC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A5FDD95-9C93-4AE8-B88A-8945E1E942C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FE967E-4E90-4989-B7B2-DDF1AF5508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81DFEA-C053-4211-8008-BE7ECC519B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7E8647D-C725-44A1-9AE5-85AF4E588A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FAF4C6E-EAE4-4B9D-9A79-BEFD37763A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463C2C5-3E09-4E1B-B7EF-2103904ECC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C3F1D5-A513-4380-97F8-5869E2F24D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69CA678-22A3-41E9-AADB-68CCA91B5F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88A408A-5800-45CC-A3A7-B2BD2167C5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07B610-ADF4-445C-A880-EB9B40BAE89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DEBE2DC-A334-415B-A0B3-A573FD0B8B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DAA3DC6-BFDB-47C0-9C11-5913798151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8C119EE-93C5-42A3-8F57-0E8A5AD887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7D4A1F4-BF80-4F36-8E9A-B2E05B48C2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312DB-6EBB-469B-B582-5C91E344FB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0C4C606-3529-40B7-A46C-4F99AFAFDA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8E105A6C-417F-42B2-99DF-43E4B54F22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4678D52-3B72-48AE-B493-2FA96BE6D9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FD045B8-1465-47C5-B528-8145817159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BF0E176-7ECB-4C79-89CA-6A13E8DDC9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72A737F-0E17-4F17-ADE9-3D5C421D79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01E1958-D32F-4D6E-A748-2A27DB5839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D2E6FE1-55D8-4931-A657-F94DF7A77C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30EA79A-941C-4688-8B00-E5A5258642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F49C66A-B8C2-4E86-BF95-03BA420290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E5D7201-9604-47D4-8199-901CB385FC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97B926D2-CF80-407B-95D3-6115EA5536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9DFF03F-638F-4DB2-B288-5D37EB6163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CDE2770-62A4-4410-947D-24F19D2BDD6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7DD3861-0D15-4F75-A88E-37C28CB0F0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A0B2F6F-952E-4E8C-95E0-D845BEF04A3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3B60AAF9-DF98-4C35-A6C7-D902D5B6EF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AE023BA4-C4AD-42ED-B719-06F40458AC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771770C-A3C1-421D-BE9A-02D48B1410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632E168-83D7-4E74-9E56-1FDC58351A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ED54E1C-2C89-4640-BC7F-8E37FBBF21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574DC4C0-AE7E-4B11-9532-3E4D0492DB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2513327-14BC-4645-B259-A8B876C8FF6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2D68BD6-8D65-4932-9BDB-9D08F9ED2AA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100F695-F316-456F-AD60-097A3BD9C9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703FE912-E92C-4762-82AE-19FD95D131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04BCA6B-4DCF-4618-A1FE-A99C2533DD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E71D5394-F444-44F8-8EAD-D87367F3B70D}"/>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FFFD64EA-04F4-4C0B-BF6C-BA9AAF17DE78}"/>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6B24CAF7-D5A4-4200-AEBD-EAC363D8A6B9}"/>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1949108D-00A4-4FC0-803C-7E014F9514A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74C1FC4-0109-4A93-865E-D0B29ACCE38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DF0E952-6C26-430B-8645-6B738D00D759}"/>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ACD1B97A-47A2-48C2-AF77-A401126D0DD9}"/>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42086140-277C-4FCB-BCA2-C1612FA80ADD}"/>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5E51B234-1F28-4349-B885-4AFD591CCFBB}"/>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6B689E57-36C3-4B3D-98D3-1863EA2152C6}"/>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a:extLst>
            <a:ext uri="{FF2B5EF4-FFF2-40B4-BE49-F238E27FC236}">
              <a16:creationId xmlns:a16="http://schemas.microsoft.com/office/drawing/2014/main" id="{FB773786-0404-4747-B783-76A5B3FD5476}"/>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29E94D5C-15F4-44E4-81A2-BDC9287CC5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D25E4D4-1FF0-46D3-9345-B240B75EB8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3741A88-D6C8-43F7-90F9-4A20B6E923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B244C1D-6317-4BC7-9FB8-EE78CA2C7D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76D5EBB-0CE5-4473-B549-29242C7DB6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a:extLst>
            <a:ext uri="{FF2B5EF4-FFF2-40B4-BE49-F238E27FC236}">
              <a16:creationId xmlns:a16="http://schemas.microsoft.com/office/drawing/2014/main" id="{75499559-A38C-40E3-B263-6B4D52723232}"/>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89" name="楕円 88">
          <a:extLst>
            <a:ext uri="{FF2B5EF4-FFF2-40B4-BE49-F238E27FC236}">
              <a16:creationId xmlns:a16="http://schemas.microsoft.com/office/drawing/2014/main" id="{8D520B9F-3DC4-469A-9BED-E3737014449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0" name="直線コネクタ 89">
          <a:extLst>
            <a:ext uri="{FF2B5EF4-FFF2-40B4-BE49-F238E27FC236}">
              <a16:creationId xmlns:a16="http://schemas.microsoft.com/office/drawing/2014/main" id="{96CC04D4-13B4-40B6-93A9-F4F83A93B715}"/>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a:extLst>
            <a:ext uri="{FF2B5EF4-FFF2-40B4-BE49-F238E27FC236}">
              <a16:creationId xmlns:a16="http://schemas.microsoft.com/office/drawing/2014/main" id="{39B000B5-1D6A-4725-8281-45E32BFCC4CF}"/>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2" name="n_2mainValue【体育館・プール】&#10;有形固定資産減価償却率">
          <a:extLst>
            <a:ext uri="{FF2B5EF4-FFF2-40B4-BE49-F238E27FC236}">
              <a16:creationId xmlns:a16="http://schemas.microsoft.com/office/drawing/2014/main" id="{6E29C99A-4C49-46A2-A7DE-3B5A8D1E5D75}"/>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7C7E245A-D022-4C40-AC81-F7143F3FE7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E8BB9598-9782-4E0D-A0E6-846A014AF4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C6F6CE9-8C2D-41C0-8995-30C993B132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10D8C55B-6076-4AB5-9AC1-1C735A160E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4E7DEA85-4A85-4C50-95B5-0A317F87BD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6174D6AE-BBF3-4623-8AF8-43FE6D08C4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75949139-33A8-49B6-BF9F-92888B89CF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D1E9A74D-D2D7-4B60-B83A-C5209455F8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D817ED2B-39C3-4054-AAA4-F681C0AC63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3AAE2E5-C26B-4EC0-8002-D1721B8175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77631C34-B340-41A8-A11B-41F0EF8447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679341FC-BF55-4BA6-AEA5-6294436FC6B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94B40E4F-13E3-48F6-8242-6DF9522C47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AFFE0620-C914-43C2-885D-95A300D8FE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A83DD7D7-7005-4439-9714-7C0FFCAEDE6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E11C3559-234B-4391-9CC1-F97C5B89E20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BFCAC1DF-4747-48AA-B136-124586FE36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6569C535-C0B4-438A-A1E3-7F877AB5CE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DDB474A2-2BAD-4D23-B8C7-A5D30BD6D7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ACDC5892-2771-4A8E-B6A7-97321E00967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C1529AEB-8255-44DB-ABF3-DCD6BDEA33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7777576F-923F-4BB3-B05B-AE35FE18BD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A2DD5A63-3972-4C59-9253-EAF845DDAE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a:extLst>
            <a:ext uri="{FF2B5EF4-FFF2-40B4-BE49-F238E27FC236}">
              <a16:creationId xmlns:a16="http://schemas.microsoft.com/office/drawing/2014/main" id="{6058020A-50BE-486A-8B5B-DBA335B75E09}"/>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a:extLst>
            <a:ext uri="{FF2B5EF4-FFF2-40B4-BE49-F238E27FC236}">
              <a16:creationId xmlns:a16="http://schemas.microsoft.com/office/drawing/2014/main" id="{5FE68155-CD07-41C1-B7DA-D45743211589}"/>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a:extLst>
            <a:ext uri="{FF2B5EF4-FFF2-40B4-BE49-F238E27FC236}">
              <a16:creationId xmlns:a16="http://schemas.microsoft.com/office/drawing/2014/main" id="{8B1F0584-07F2-41CE-892D-075186BD28E3}"/>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a:extLst>
            <a:ext uri="{FF2B5EF4-FFF2-40B4-BE49-F238E27FC236}">
              <a16:creationId xmlns:a16="http://schemas.microsoft.com/office/drawing/2014/main" id="{74E6F2AE-F3BA-4317-B257-730F7D7D675B}"/>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a:extLst>
            <a:ext uri="{FF2B5EF4-FFF2-40B4-BE49-F238E27FC236}">
              <a16:creationId xmlns:a16="http://schemas.microsoft.com/office/drawing/2014/main" id="{5730CF80-602D-41C7-828B-010697EB967C}"/>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a:extLst>
            <a:ext uri="{FF2B5EF4-FFF2-40B4-BE49-F238E27FC236}">
              <a16:creationId xmlns:a16="http://schemas.microsoft.com/office/drawing/2014/main" id="{3AAB722D-500D-4E19-9EBA-2ACA777A19E6}"/>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a:extLst>
            <a:ext uri="{FF2B5EF4-FFF2-40B4-BE49-F238E27FC236}">
              <a16:creationId xmlns:a16="http://schemas.microsoft.com/office/drawing/2014/main" id="{44CE1481-1B14-4415-8BB4-34C4259EFC06}"/>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a:extLst>
            <a:ext uri="{FF2B5EF4-FFF2-40B4-BE49-F238E27FC236}">
              <a16:creationId xmlns:a16="http://schemas.microsoft.com/office/drawing/2014/main" id="{399182DE-14C1-4509-A574-C3F347B35078}"/>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a:extLst>
            <a:ext uri="{FF2B5EF4-FFF2-40B4-BE49-F238E27FC236}">
              <a16:creationId xmlns:a16="http://schemas.microsoft.com/office/drawing/2014/main" id="{32524D1B-C883-4561-BCBF-8F2058ED3C03}"/>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a:extLst>
            <a:ext uri="{FF2B5EF4-FFF2-40B4-BE49-F238E27FC236}">
              <a16:creationId xmlns:a16="http://schemas.microsoft.com/office/drawing/2014/main" id="{3B93F284-21C4-4339-8579-AC6921AC9E4F}"/>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a:extLst>
            <a:ext uri="{FF2B5EF4-FFF2-40B4-BE49-F238E27FC236}">
              <a16:creationId xmlns:a16="http://schemas.microsoft.com/office/drawing/2014/main" id="{F6F9D640-BC53-44E7-80DF-5011ADF6F73F}"/>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31E253A5-9FD6-4E74-9D45-6ACA028ABB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664EC925-3065-4F01-8E1F-3CD92E18C1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4F23E72A-ED5B-445E-86EC-637C91BF8B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280FDFD-0CC5-4087-AEF7-8DC74530C7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EBDD15AA-7455-4BB8-AFDC-4B4B06E02A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19304</xdr:rowOff>
    </xdr:from>
    <xdr:to>
      <xdr:col>50</xdr:col>
      <xdr:colOff>165100</xdr:colOff>
      <xdr:row>62</xdr:row>
      <xdr:rowOff>120904</xdr:rowOff>
    </xdr:to>
    <xdr:sp macro="" textlink="">
      <xdr:nvSpPr>
        <xdr:cNvPr id="132" name="楕円 131">
          <a:extLst>
            <a:ext uri="{FF2B5EF4-FFF2-40B4-BE49-F238E27FC236}">
              <a16:creationId xmlns:a16="http://schemas.microsoft.com/office/drawing/2014/main" id="{2DC58C2A-F856-4005-919C-D885FEC19CE4}"/>
            </a:ext>
          </a:extLst>
        </xdr:cNvPr>
        <xdr:cNvSpPr/>
      </xdr:nvSpPr>
      <xdr:spPr>
        <a:xfrm>
          <a:off x="9588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21590</xdr:rowOff>
    </xdr:from>
    <xdr:to>
      <xdr:col>46</xdr:col>
      <xdr:colOff>38100</xdr:colOff>
      <xdr:row>62</xdr:row>
      <xdr:rowOff>123190</xdr:rowOff>
    </xdr:to>
    <xdr:sp macro="" textlink="">
      <xdr:nvSpPr>
        <xdr:cNvPr id="133" name="楕円 132">
          <a:extLst>
            <a:ext uri="{FF2B5EF4-FFF2-40B4-BE49-F238E27FC236}">
              <a16:creationId xmlns:a16="http://schemas.microsoft.com/office/drawing/2014/main" id="{ED946239-E2E3-4A45-B5BD-5401C1C6D444}"/>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70104</xdr:rowOff>
    </xdr:from>
    <xdr:to>
      <xdr:col>50</xdr:col>
      <xdr:colOff>114300</xdr:colOff>
      <xdr:row>62</xdr:row>
      <xdr:rowOff>72390</xdr:rowOff>
    </xdr:to>
    <xdr:cxnSp macro="">
      <xdr:nvCxnSpPr>
        <xdr:cNvPr id="134" name="直線コネクタ 133">
          <a:extLst>
            <a:ext uri="{FF2B5EF4-FFF2-40B4-BE49-F238E27FC236}">
              <a16:creationId xmlns:a16="http://schemas.microsoft.com/office/drawing/2014/main" id="{DADCD4D4-F0AF-4D10-866D-5F1E04EFC595}"/>
            </a:ext>
          </a:extLst>
        </xdr:cNvPr>
        <xdr:cNvCxnSpPr/>
      </xdr:nvCxnSpPr>
      <xdr:spPr>
        <a:xfrm flipV="1">
          <a:off x="8750300" y="107000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112031</xdr:rowOff>
    </xdr:from>
    <xdr:ext cx="469744" cy="259045"/>
    <xdr:sp macro="" textlink="">
      <xdr:nvSpPr>
        <xdr:cNvPr id="135" name="n_1mainValue【体育館・プール】&#10;一人当たり面積">
          <a:extLst>
            <a:ext uri="{FF2B5EF4-FFF2-40B4-BE49-F238E27FC236}">
              <a16:creationId xmlns:a16="http://schemas.microsoft.com/office/drawing/2014/main" id="{8CE6CE40-E5B6-4E84-913F-455E9AE9387F}"/>
            </a:ext>
          </a:extLst>
        </xdr:cNvPr>
        <xdr:cNvSpPr txBox="1"/>
      </xdr:nvSpPr>
      <xdr:spPr>
        <a:xfrm>
          <a:off x="93917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136" name="n_2mainValue【体育館・プール】&#10;一人当たり面積">
          <a:extLst>
            <a:ext uri="{FF2B5EF4-FFF2-40B4-BE49-F238E27FC236}">
              <a16:creationId xmlns:a16="http://schemas.microsoft.com/office/drawing/2014/main" id="{1B965E4C-7BFD-4161-AE78-B4777FE97463}"/>
            </a:ext>
          </a:extLst>
        </xdr:cNvPr>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BFB6DF61-0355-4287-AFE6-ED69CBE660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BD772184-A31D-4239-B335-1F2AA21CD7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52B7562B-82B0-4353-965D-98140C40A2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F0B3FBC4-6C01-4531-A41B-E087AED66F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43CB3F1B-0620-4CA8-B034-16A9FFBEBB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95E08370-8CD0-4B34-8C35-2A8CEC5589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52A07D7B-EC73-4C9E-B6C9-9977EAFCB9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9604AD89-9EDE-4DEB-B54E-FAD3146A0C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83205400-E794-4918-BBF7-890AD1F9469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6144022C-C44F-464F-9F49-86BE7649F2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46D57F7D-2838-4CB7-A10F-FCEF7D9E921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FE6A9070-FA8A-46D4-B01F-D93BEDB769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21356820-E290-4D2F-BEDA-9F781ABE505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9CEC2A39-9294-4D0E-8026-C516F1F832C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11B64528-5C3E-4193-83C8-3BC1BA32A7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CE005CC5-AA3E-4A51-8089-7297BEFCBC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FD9A2297-8A88-4547-AA0A-F34932C22C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DD3CDC9B-0DB2-4122-B0E0-F98C6AB18E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23126437-19EB-4049-AD65-BB35965F41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4B0492E7-2598-4B1D-BB64-8C48E45DCD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7009D768-F96C-43A0-AAAF-082C05418E8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1E16C54D-D0B7-4A09-AE43-311356727C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C81F950C-6926-4D1C-B2DD-6414DE143CA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a16="http://schemas.microsoft.com/office/drawing/2014/main" id="{4474B48B-5E37-4C9F-B3F7-BCB3CED67D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a:extLst>
            <a:ext uri="{FF2B5EF4-FFF2-40B4-BE49-F238E27FC236}">
              <a16:creationId xmlns:a16="http://schemas.microsoft.com/office/drawing/2014/main" id="{0C2A2551-A58B-4A83-9FA5-E733F25DE183}"/>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a:extLst>
            <a:ext uri="{FF2B5EF4-FFF2-40B4-BE49-F238E27FC236}">
              <a16:creationId xmlns:a16="http://schemas.microsoft.com/office/drawing/2014/main" id="{57696BB5-EFB8-470C-9AE0-148D39F1A50A}"/>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a:extLst>
            <a:ext uri="{FF2B5EF4-FFF2-40B4-BE49-F238E27FC236}">
              <a16:creationId xmlns:a16="http://schemas.microsoft.com/office/drawing/2014/main" id="{512BC7A2-3884-4767-812B-5A845E38046F}"/>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a:extLst>
            <a:ext uri="{FF2B5EF4-FFF2-40B4-BE49-F238E27FC236}">
              <a16:creationId xmlns:a16="http://schemas.microsoft.com/office/drawing/2014/main" id="{93A74C16-7F1B-4417-9D1E-DEBFBA89F43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a16="http://schemas.microsoft.com/office/drawing/2014/main" id="{CEA32723-9F0B-47FA-8A4B-216B5722C7E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a:extLst>
            <a:ext uri="{FF2B5EF4-FFF2-40B4-BE49-F238E27FC236}">
              <a16:creationId xmlns:a16="http://schemas.microsoft.com/office/drawing/2014/main" id="{12E4CB37-FE0F-4852-AC2A-8BF1BE011633}"/>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a:extLst>
            <a:ext uri="{FF2B5EF4-FFF2-40B4-BE49-F238E27FC236}">
              <a16:creationId xmlns:a16="http://schemas.microsoft.com/office/drawing/2014/main" id="{8AA51C69-F0A8-4FF0-8B49-E3F0088B2C82}"/>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a:extLst>
            <a:ext uri="{FF2B5EF4-FFF2-40B4-BE49-F238E27FC236}">
              <a16:creationId xmlns:a16="http://schemas.microsoft.com/office/drawing/2014/main" id="{5815B898-13B5-481F-B136-AB77127741B1}"/>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a:extLst>
            <a:ext uri="{FF2B5EF4-FFF2-40B4-BE49-F238E27FC236}">
              <a16:creationId xmlns:a16="http://schemas.microsoft.com/office/drawing/2014/main" id="{80D7A2DB-D63D-4F57-90E7-F37264A2E77C}"/>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a:extLst>
            <a:ext uri="{FF2B5EF4-FFF2-40B4-BE49-F238E27FC236}">
              <a16:creationId xmlns:a16="http://schemas.microsoft.com/office/drawing/2014/main" id="{047155B9-9874-4BCC-9DAF-5F1C786C07EC}"/>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1" name="n_2aveValue【福祉施設】&#10;有形固定資産減価償却率">
          <a:extLst>
            <a:ext uri="{FF2B5EF4-FFF2-40B4-BE49-F238E27FC236}">
              <a16:creationId xmlns:a16="http://schemas.microsoft.com/office/drawing/2014/main" id="{F3855C43-DC2D-4037-B22D-169119D84BB6}"/>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E7A13C8F-1A94-428A-BB50-929057D0D6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C4EFDB2-F335-4D5B-8C24-E47986C327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FEA510BD-2CFC-45E3-AB2C-15F67856DB1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5B85B9D4-B064-4396-AC5E-F25E274FA0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48C0C054-433A-442A-ABD4-CA076432C3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177" name="楕円 176">
          <a:extLst>
            <a:ext uri="{FF2B5EF4-FFF2-40B4-BE49-F238E27FC236}">
              <a16:creationId xmlns:a16="http://schemas.microsoft.com/office/drawing/2014/main" id="{409D3BB0-18D3-4CB3-9AF4-EC8B1A468EAA}"/>
            </a:ext>
          </a:extLst>
        </xdr:cNvPr>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137795</xdr:rowOff>
    </xdr:from>
    <xdr:to>
      <xdr:col>15</xdr:col>
      <xdr:colOff>101600</xdr:colOff>
      <xdr:row>80</xdr:row>
      <xdr:rowOff>67945</xdr:rowOff>
    </xdr:to>
    <xdr:sp macro="" textlink="">
      <xdr:nvSpPr>
        <xdr:cNvPr id="178" name="楕円 177">
          <a:extLst>
            <a:ext uri="{FF2B5EF4-FFF2-40B4-BE49-F238E27FC236}">
              <a16:creationId xmlns:a16="http://schemas.microsoft.com/office/drawing/2014/main" id="{25C78160-7827-4C64-8ED1-258E98802609}"/>
            </a:ext>
          </a:extLst>
        </xdr:cNvPr>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17145</xdr:rowOff>
    </xdr:to>
    <xdr:cxnSp macro="">
      <xdr:nvCxnSpPr>
        <xdr:cNvPr id="179" name="直線コネクタ 178">
          <a:extLst>
            <a:ext uri="{FF2B5EF4-FFF2-40B4-BE49-F238E27FC236}">
              <a16:creationId xmlns:a16="http://schemas.microsoft.com/office/drawing/2014/main" id="{D00516F6-02FB-44B3-ACB7-3A5497E8C56F}"/>
            </a:ext>
          </a:extLst>
        </xdr:cNvPr>
        <xdr:cNvCxnSpPr/>
      </xdr:nvCxnSpPr>
      <xdr:spPr>
        <a:xfrm flipV="1">
          <a:off x="2908300" y="13716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67327</xdr:rowOff>
    </xdr:from>
    <xdr:ext cx="405111" cy="259045"/>
    <xdr:sp macro="" textlink="">
      <xdr:nvSpPr>
        <xdr:cNvPr id="180" name="n_1mainValue【福祉施設】&#10;有形固定資産減価償却率">
          <a:extLst>
            <a:ext uri="{FF2B5EF4-FFF2-40B4-BE49-F238E27FC236}">
              <a16:creationId xmlns:a16="http://schemas.microsoft.com/office/drawing/2014/main" id="{995AF065-93B2-474B-A62F-F1E2E159BB89}"/>
            </a:ext>
          </a:extLst>
        </xdr:cNvPr>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181" name="n_2mainValue【福祉施設】&#10;有形固定資産減価償却率">
          <a:extLst>
            <a:ext uri="{FF2B5EF4-FFF2-40B4-BE49-F238E27FC236}">
              <a16:creationId xmlns:a16="http://schemas.microsoft.com/office/drawing/2014/main" id="{C7E02A84-9106-4851-B896-5227083CA939}"/>
            </a:ext>
          </a:extLst>
        </xdr:cNvPr>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E3056398-6BD4-4746-B920-CD22B61868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0F6C8F79-216B-4D4E-BA38-6CD3266ACA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3A5748D5-8DE3-4986-94B0-F26D52CEBA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99B43509-033A-4048-BA2D-96AE8C6CFD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23505633-45AD-42D0-896F-286C0D25CD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3E7447BB-5B24-4F33-81BD-838BD9AE63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528E9440-6B1B-4A2D-A63F-640F3AB971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AD995587-1917-44E0-A96F-81DD70E548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1BF228E3-EE0B-4E6B-BA91-49904F2FD1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D126511A-24B6-404F-95CE-A335DF4646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8A144DFD-EC66-4971-A8D4-3F63C5980A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1297AC7B-3119-4AB2-B578-1109F58B4D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D95A8D68-937A-4AC1-9F77-8C656863C58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EF2F57D4-9BC6-43E3-887E-6BC98A5A43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24D9DE6E-24FA-44FD-AF4A-95747C8221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DC71F4CA-2708-4923-A0BD-9B7A8CDC45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7F280EA7-3D9A-4307-AAED-6590843486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6390074B-7F3C-44FD-BF64-1A5B1594249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B3D4EC72-501F-4A02-BB8E-FDA132543A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26C6C7ED-825B-4679-B915-7B7AA844C3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92BF3AE7-6B37-4D0B-9A0B-6215B4ABEF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BECDD200-084D-4743-8E36-FBFC941978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D7D2DB67-BC9D-4928-9351-771378B9DF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a:extLst>
            <a:ext uri="{FF2B5EF4-FFF2-40B4-BE49-F238E27FC236}">
              <a16:creationId xmlns:a16="http://schemas.microsoft.com/office/drawing/2014/main" id="{B58B02C5-032A-4F70-BE36-7E402355D6E7}"/>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a:extLst>
            <a:ext uri="{FF2B5EF4-FFF2-40B4-BE49-F238E27FC236}">
              <a16:creationId xmlns:a16="http://schemas.microsoft.com/office/drawing/2014/main" id="{CEA1D191-8E91-42D5-98AD-CAE8FD7E192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a:extLst>
            <a:ext uri="{FF2B5EF4-FFF2-40B4-BE49-F238E27FC236}">
              <a16:creationId xmlns:a16="http://schemas.microsoft.com/office/drawing/2014/main" id="{0BC70EC3-5C48-4CED-849B-1EB7ACE6F7CA}"/>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a:extLst>
            <a:ext uri="{FF2B5EF4-FFF2-40B4-BE49-F238E27FC236}">
              <a16:creationId xmlns:a16="http://schemas.microsoft.com/office/drawing/2014/main" id="{BF825AAC-79D9-44DF-8D36-A02959930456}"/>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a:extLst>
            <a:ext uri="{FF2B5EF4-FFF2-40B4-BE49-F238E27FC236}">
              <a16:creationId xmlns:a16="http://schemas.microsoft.com/office/drawing/2014/main" id="{253B21A2-D60F-4A6A-BE31-27B2702E100D}"/>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a:extLst>
            <a:ext uri="{FF2B5EF4-FFF2-40B4-BE49-F238E27FC236}">
              <a16:creationId xmlns:a16="http://schemas.microsoft.com/office/drawing/2014/main" id="{A82AAA09-108F-48A7-87E2-32A316780406}"/>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a:extLst>
            <a:ext uri="{FF2B5EF4-FFF2-40B4-BE49-F238E27FC236}">
              <a16:creationId xmlns:a16="http://schemas.microsoft.com/office/drawing/2014/main" id="{EDFD0CAA-8A3C-461E-B42F-13779EA5B4DF}"/>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a:extLst>
            <a:ext uri="{FF2B5EF4-FFF2-40B4-BE49-F238E27FC236}">
              <a16:creationId xmlns:a16="http://schemas.microsoft.com/office/drawing/2014/main" id="{E94068D9-330B-433A-96C1-689BCDB8BF3A}"/>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13" name="n_1aveValue【福祉施設】&#10;一人当たり面積">
          <a:extLst>
            <a:ext uri="{FF2B5EF4-FFF2-40B4-BE49-F238E27FC236}">
              <a16:creationId xmlns:a16="http://schemas.microsoft.com/office/drawing/2014/main" id="{D4087C8E-77B5-49B2-B293-3FFC0BC0A831}"/>
            </a:ext>
          </a:extLst>
        </xdr:cNvPr>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a:extLst>
            <a:ext uri="{FF2B5EF4-FFF2-40B4-BE49-F238E27FC236}">
              <a16:creationId xmlns:a16="http://schemas.microsoft.com/office/drawing/2014/main" id="{3D46C270-7718-43A0-8605-0D8BF48150D5}"/>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15" name="n_2aveValue【福祉施設】&#10;一人当たり面積">
          <a:extLst>
            <a:ext uri="{FF2B5EF4-FFF2-40B4-BE49-F238E27FC236}">
              <a16:creationId xmlns:a16="http://schemas.microsoft.com/office/drawing/2014/main" id="{C6F8C812-98C9-467B-A7F4-2BE3C17E4200}"/>
            </a:ext>
          </a:extLst>
        </xdr:cNvPr>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6171B21A-BA65-434D-AEC9-1423D0F585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157D7AA6-8349-4D28-B3C6-20C20EAE37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96B46A41-2A33-49BC-85C1-08DE95A7C9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2902F65E-41FA-4499-B905-716A7E763E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3D5692EC-FADA-4A01-AF43-C3107D2A7F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221" name="楕円 220">
          <a:extLst>
            <a:ext uri="{FF2B5EF4-FFF2-40B4-BE49-F238E27FC236}">
              <a16:creationId xmlns:a16="http://schemas.microsoft.com/office/drawing/2014/main" id="{BB0989AB-AF52-45A4-B94C-05F7278B28F1}"/>
            </a:ext>
          </a:extLst>
        </xdr:cNvPr>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222" name="楕円 221">
          <a:extLst>
            <a:ext uri="{FF2B5EF4-FFF2-40B4-BE49-F238E27FC236}">
              <a16:creationId xmlns:a16="http://schemas.microsoft.com/office/drawing/2014/main" id="{F65150AC-4DE5-45BB-87DF-E7846DE232F4}"/>
            </a:ext>
          </a:extLst>
        </xdr:cNvPr>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81535</xdr:rowOff>
    </xdr:to>
    <xdr:cxnSp macro="">
      <xdr:nvCxnSpPr>
        <xdr:cNvPr id="223" name="直線コネクタ 222">
          <a:extLst>
            <a:ext uri="{FF2B5EF4-FFF2-40B4-BE49-F238E27FC236}">
              <a16:creationId xmlns:a16="http://schemas.microsoft.com/office/drawing/2014/main" id="{022FF665-470F-4EF6-81E9-0146F2A18011}"/>
            </a:ext>
          </a:extLst>
        </xdr:cNvPr>
        <xdr:cNvCxnSpPr/>
      </xdr:nvCxnSpPr>
      <xdr:spPr>
        <a:xfrm flipV="1">
          <a:off x="8750300" y="144810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146575</xdr:rowOff>
    </xdr:from>
    <xdr:ext cx="469744" cy="259045"/>
    <xdr:sp macro="" textlink="">
      <xdr:nvSpPr>
        <xdr:cNvPr id="224" name="n_1mainValue【福祉施設】&#10;一人当たり面積">
          <a:extLst>
            <a:ext uri="{FF2B5EF4-FFF2-40B4-BE49-F238E27FC236}">
              <a16:creationId xmlns:a16="http://schemas.microsoft.com/office/drawing/2014/main" id="{A481B77A-6ADF-4B09-882B-C122E9447968}"/>
            </a:ext>
          </a:extLst>
        </xdr:cNvPr>
        <xdr:cNvSpPr txBox="1"/>
      </xdr:nvSpPr>
      <xdr:spPr>
        <a:xfrm>
          <a:off x="9391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225" name="n_2mainValue【福祉施設】&#10;一人当たり面積">
          <a:extLst>
            <a:ext uri="{FF2B5EF4-FFF2-40B4-BE49-F238E27FC236}">
              <a16:creationId xmlns:a16="http://schemas.microsoft.com/office/drawing/2014/main" id="{DEFD4166-C81A-4142-B579-23025C37B1E2}"/>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1D037F22-475B-48FC-A9E6-DC4CA19BE5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81E92E38-9E17-4161-966F-8262DDAED5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7B164571-7AFB-4C6B-8A9F-06D112B2D5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9702C5B2-76E9-4E64-B8EF-90EAC4C3B8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286884D4-B3B9-4D6D-8297-59D2FC38DF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7D6E3FDC-DF6C-4AD2-B98B-9AB011A0EB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C210E467-ABDA-4C8E-90AD-C4F21BCAD8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3C2BCB09-FFA5-46A6-B212-9BABF32432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2AEB5B72-0D20-45B9-95C4-2D47457B742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3D9ED75B-FBEA-444F-A699-59BB06362E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a:extLst>
            <a:ext uri="{FF2B5EF4-FFF2-40B4-BE49-F238E27FC236}">
              <a16:creationId xmlns:a16="http://schemas.microsoft.com/office/drawing/2014/main" id="{55056DE3-F4E5-4818-9899-B25D2BE9A86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a16="http://schemas.microsoft.com/office/drawing/2014/main" id="{C7B9D947-A592-4544-A4AB-A02FAB8E458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a16="http://schemas.microsoft.com/office/drawing/2014/main" id="{B4A0D126-7895-49CB-A2A2-6584263FDE0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a16="http://schemas.microsoft.com/office/drawing/2014/main" id="{71D751B0-C167-4A3C-8826-E81EA08609E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a16="http://schemas.microsoft.com/office/drawing/2014/main" id="{9B4D2551-3B2F-438C-BEE4-C55E0C42C6C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a16="http://schemas.microsoft.com/office/drawing/2014/main" id="{A1B7ED1C-1B69-4D54-9EAE-7935E938CC6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a16="http://schemas.microsoft.com/office/drawing/2014/main" id="{C82FE3C1-E98E-4022-A74C-0554C5BB591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a16="http://schemas.microsoft.com/office/drawing/2014/main" id="{7BCE6CEF-A180-4F2F-8724-D8EEA93AEE1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a:extLst>
            <a:ext uri="{FF2B5EF4-FFF2-40B4-BE49-F238E27FC236}">
              <a16:creationId xmlns:a16="http://schemas.microsoft.com/office/drawing/2014/main" id="{9F862991-60EB-49B8-8F30-74A4EE343145}"/>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a16="http://schemas.microsoft.com/office/drawing/2014/main" id="{D9EFC5C0-F810-44E5-A116-48A1641A00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id="{B07999FB-1090-4595-A580-8AADC1BC561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a16="http://schemas.microsoft.com/office/drawing/2014/main" id="{57DCDBCF-C5D7-4B7E-9359-675C420B8F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48" name="直線コネクタ 247">
          <a:extLst>
            <a:ext uri="{FF2B5EF4-FFF2-40B4-BE49-F238E27FC236}">
              <a16:creationId xmlns:a16="http://schemas.microsoft.com/office/drawing/2014/main" id="{86106C71-C9E5-4EE8-A752-1C09C77B7A1C}"/>
            </a:ext>
          </a:extLst>
        </xdr:cNvPr>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49" name="【市民会館】&#10;有形固定資産減価償却率最小値テキスト">
          <a:extLst>
            <a:ext uri="{FF2B5EF4-FFF2-40B4-BE49-F238E27FC236}">
              <a16:creationId xmlns:a16="http://schemas.microsoft.com/office/drawing/2014/main" id="{31651D3A-9541-4EFD-950E-3BFDE6C61A9E}"/>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50" name="直線コネクタ 249">
          <a:extLst>
            <a:ext uri="{FF2B5EF4-FFF2-40B4-BE49-F238E27FC236}">
              <a16:creationId xmlns:a16="http://schemas.microsoft.com/office/drawing/2014/main" id="{D2DFE1B3-5CF8-4A6E-9CC5-F02F1A39EC3C}"/>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51" name="【市民会館】&#10;有形固定資産減価償却率最大値テキスト">
          <a:extLst>
            <a:ext uri="{FF2B5EF4-FFF2-40B4-BE49-F238E27FC236}">
              <a16:creationId xmlns:a16="http://schemas.microsoft.com/office/drawing/2014/main" id="{028C1CF6-F68C-4637-9D7C-4273B0BF6796}"/>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52" name="直線コネクタ 251">
          <a:extLst>
            <a:ext uri="{FF2B5EF4-FFF2-40B4-BE49-F238E27FC236}">
              <a16:creationId xmlns:a16="http://schemas.microsoft.com/office/drawing/2014/main" id="{78990435-ECCD-4A4A-A46B-52488D3908F4}"/>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53" name="【市民会館】&#10;有形固定資産減価償却率平均値テキスト">
          <a:extLst>
            <a:ext uri="{FF2B5EF4-FFF2-40B4-BE49-F238E27FC236}">
              <a16:creationId xmlns:a16="http://schemas.microsoft.com/office/drawing/2014/main" id="{2EC25833-8EC2-4185-B31F-1773619CC5D8}"/>
            </a:ext>
          </a:extLst>
        </xdr:cNvPr>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54" name="フローチャート: 判断 253">
          <a:extLst>
            <a:ext uri="{FF2B5EF4-FFF2-40B4-BE49-F238E27FC236}">
              <a16:creationId xmlns:a16="http://schemas.microsoft.com/office/drawing/2014/main" id="{6475AC53-9154-45D5-9A75-35E2F6E56540}"/>
            </a:ext>
          </a:extLst>
        </xdr:cNvPr>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55" name="フローチャート: 判断 254">
          <a:extLst>
            <a:ext uri="{FF2B5EF4-FFF2-40B4-BE49-F238E27FC236}">
              <a16:creationId xmlns:a16="http://schemas.microsoft.com/office/drawing/2014/main" id="{2B3EAA3C-41CE-48F8-BB58-D8BFEDD6B3C8}"/>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256" name="n_1aveValue【市民会館】&#10;有形固定資産減価償却率">
          <a:extLst>
            <a:ext uri="{FF2B5EF4-FFF2-40B4-BE49-F238E27FC236}">
              <a16:creationId xmlns:a16="http://schemas.microsoft.com/office/drawing/2014/main" id="{422ED5BE-119F-41A9-A605-CD5E4EF55296}"/>
            </a:ext>
          </a:extLst>
        </xdr:cNvPr>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57" name="フローチャート: 判断 256">
          <a:extLst>
            <a:ext uri="{FF2B5EF4-FFF2-40B4-BE49-F238E27FC236}">
              <a16:creationId xmlns:a16="http://schemas.microsoft.com/office/drawing/2014/main" id="{A3F87781-6AED-4601-B748-3DCFB474E67F}"/>
            </a:ext>
          </a:extLst>
        </xdr:cNvPr>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258" name="n_2aveValue【市民会館】&#10;有形固定資産減価償却率">
          <a:extLst>
            <a:ext uri="{FF2B5EF4-FFF2-40B4-BE49-F238E27FC236}">
              <a16:creationId xmlns:a16="http://schemas.microsoft.com/office/drawing/2014/main" id="{247E0C85-FAE7-4D7E-BF6B-87B15CB7310F}"/>
            </a:ext>
          </a:extLst>
        </xdr:cNvPr>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42E0D725-5204-4881-BFB1-41B8C53F9F6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61A30B5-52B1-47AC-9B75-8EB575EEC1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545E9B8F-1B88-4A5F-859B-40E568DFFE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4B0EED5-44BF-415B-BB9A-20865C14A6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3517ACF6-86C1-40BF-8D39-DDE9A8A083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103124</xdr:rowOff>
    </xdr:from>
    <xdr:to>
      <xdr:col>20</xdr:col>
      <xdr:colOff>38100</xdr:colOff>
      <xdr:row>108</xdr:row>
      <xdr:rowOff>33274</xdr:rowOff>
    </xdr:to>
    <xdr:sp macro="" textlink="">
      <xdr:nvSpPr>
        <xdr:cNvPr id="264" name="楕円 263">
          <a:extLst>
            <a:ext uri="{FF2B5EF4-FFF2-40B4-BE49-F238E27FC236}">
              <a16:creationId xmlns:a16="http://schemas.microsoft.com/office/drawing/2014/main" id="{AFD73601-CE43-4C5E-B92F-084C5786F45D}"/>
            </a:ext>
          </a:extLst>
        </xdr:cNvPr>
        <xdr:cNvSpPr/>
      </xdr:nvSpPr>
      <xdr:spPr>
        <a:xfrm>
          <a:off x="3746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148844</xdr:rowOff>
    </xdr:from>
    <xdr:to>
      <xdr:col>15</xdr:col>
      <xdr:colOff>101600</xdr:colOff>
      <xdr:row>108</xdr:row>
      <xdr:rowOff>78994</xdr:rowOff>
    </xdr:to>
    <xdr:sp macro="" textlink="">
      <xdr:nvSpPr>
        <xdr:cNvPr id="265" name="楕円 264">
          <a:extLst>
            <a:ext uri="{FF2B5EF4-FFF2-40B4-BE49-F238E27FC236}">
              <a16:creationId xmlns:a16="http://schemas.microsoft.com/office/drawing/2014/main" id="{C8883EFA-F4A6-4363-A066-A0F07EE19146}"/>
            </a:ext>
          </a:extLst>
        </xdr:cNvPr>
        <xdr:cNvSpPr/>
      </xdr:nvSpPr>
      <xdr:spPr>
        <a:xfrm>
          <a:off x="2857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153924</xdr:rowOff>
    </xdr:from>
    <xdr:to>
      <xdr:col>19</xdr:col>
      <xdr:colOff>177800</xdr:colOff>
      <xdr:row>108</xdr:row>
      <xdr:rowOff>28194</xdr:rowOff>
    </xdr:to>
    <xdr:cxnSp macro="">
      <xdr:nvCxnSpPr>
        <xdr:cNvPr id="266" name="直線コネクタ 265">
          <a:extLst>
            <a:ext uri="{FF2B5EF4-FFF2-40B4-BE49-F238E27FC236}">
              <a16:creationId xmlns:a16="http://schemas.microsoft.com/office/drawing/2014/main" id="{1322BEEC-3191-4C93-889C-5E6654D6B9AD}"/>
            </a:ext>
          </a:extLst>
        </xdr:cNvPr>
        <xdr:cNvCxnSpPr/>
      </xdr:nvCxnSpPr>
      <xdr:spPr>
        <a:xfrm flipV="1">
          <a:off x="2908300" y="18499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24401</xdr:rowOff>
    </xdr:from>
    <xdr:ext cx="405111" cy="259045"/>
    <xdr:sp macro="" textlink="">
      <xdr:nvSpPr>
        <xdr:cNvPr id="267" name="n_1mainValue【市民会館】&#10;有形固定資産減価償却率">
          <a:extLst>
            <a:ext uri="{FF2B5EF4-FFF2-40B4-BE49-F238E27FC236}">
              <a16:creationId xmlns:a16="http://schemas.microsoft.com/office/drawing/2014/main" id="{E1992E6F-E429-4C71-B4FD-6E446A2BEF05}"/>
            </a:ext>
          </a:extLst>
        </xdr:cNvPr>
        <xdr:cNvSpPr txBox="1"/>
      </xdr:nvSpPr>
      <xdr:spPr>
        <a:xfrm>
          <a:off x="35820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70121</xdr:rowOff>
    </xdr:from>
    <xdr:ext cx="405111" cy="259045"/>
    <xdr:sp macro="" textlink="">
      <xdr:nvSpPr>
        <xdr:cNvPr id="268" name="n_2mainValue【市民会館】&#10;有形固定資産減価償却率">
          <a:extLst>
            <a:ext uri="{FF2B5EF4-FFF2-40B4-BE49-F238E27FC236}">
              <a16:creationId xmlns:a16="http://schemas.microsoft.com/office/drawing/2014/main" id="{CF275F3D-FE80-4676-98DE-67CFCEBEE1F2}"/>
            </a:ext>
          </a:extLst>
        </xdr:cNvPr>
        <xdr:cNvSpPr txBox="1"/>
      </xdr:nvSpPr>
      <xdr:spPr>
        <a:xfrm>
          <a:off x="2705744" y="185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8A4B7474-3EDD-4113-BC12-B9ECC1239E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EBC11A2E-F1A0-450A-909B-2C72B9F240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D4EAA37B-9C43-4C5E-BEC0-40788317E7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BA3ECA46-5147-4A8C-8E93-C451E8E9FD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A909132E-2840-4A97-8218-C552699E98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D3FD418E-983A-4463-98F6-F88C6D18B8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B802A6FB-7020-48AD-90DE-EEE7F01A58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CAF67B33-A5F3-4A89-B383-722AA6CB33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id="{30E4EDA9-7BE7-41C5-8677-11440861419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id="{9F3602DD-342B-472C-92F6-0AAC069285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a:extLst>
            <a:ext uri="{FF2B5EF4-FFF2-40B4-BE49-F238E27FC236}">
              <a16:creationId xmlns:a16="http://schemas.microsoft.com/office/drawing/2014/main" id="{24A031C3-6DD4-4B9D-95D3-912CB55C99B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a:extLst>
            <a:ext uri="{FF2B5EF4-FFF2-40B4-BE49-F238E27FC236}">
              <a16:creationId xmlns:a16="http://schemas.microsoft.com/office/drawing/2014/main" id="{8D5641C0-0B81-4F54-8DFE-6A89DBF2E29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a:extLst>
            <a:ext uri="{FF2B5EF4-FFF2-40B4-BE49-F238E27FC236}">
              <a16:creationId xmlns:a16="http://schemas.microsoft.com/office/drawing/2014/main" id="{3DDE077E-C3CD-4E8C-989E-B938CBFE691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a:extLst>
            <a:ext uri="{FF2B5EF4-FFF2-40B4-BE49-F238E27FC236}">
              <a16:creationId xmlns:a16="http://schemas.microsoft.com/office/drawing/2014/main" id="{DA8BED3A-4B94-4B93-876B-61CB0DA631B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a:extLst>
            <a:ext uri="{FF2B5EF4-FFF2-40B4-BE49-F238E27FC236}">
              <a16:creationId xmlns:a16="http://schemas.microsoft.com/office/drawing/2014/main" id="{D42E9DE2-83CF-4F5E-B025-070B6B36985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a:extLst>
            <a:ext uri="{FF2B5EF4-FFF2-40B4-BE49-F238E27FC236}">
              <a16:creationId xmlns:a16="http://schemas.microsoft.com/office/drawing/2014/main" id="{0ED44ABA-25B9-4288-8195-95A81F97567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a:extLst>
            <a:ext uri="{FF2B5EF4-FFF2-40B4-BE49-F238E27FC236}">
              <a16:creationId xmlns:a16="http://schemas.microsoft.com/office/drawing/2014/main" id="{9E035A23-EE06-4DAC-A8B7-DB42BA06CDC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a:extLst>
            <a:ext uri="{FF2B5EF4-FFF2-40B4-BE49-F238E27FC236}">
              <a16:creationId xmlns:a16="http://schemas.microsoft.com/office/drawing/2014/main" id="{BF91BAD5-611A-4052-8848-E4E2703C241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a:extLst>
            <a:ext uri="{FF2B5EF4-FFF2-40B4-BE49-F238E27FC236}">
              <a16:creationId xmlns:a16="http://schemas.microsoft.com/office/drawing/2014/main" id="{D3926C6E-DA9D-4885-9D9D-03ED17C1A61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a:extLst>
            <a:ext uri="{FF2B5EF4-FFF2-40B4-BE49-F238E27FC236}">
              <a16:creationId xmlns:a16="http://schemas.microsoft.com/office/drawing/2014/main" id="{6B45F4EA-C38C-4647-83F3-59A8DDC7773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a:extLst>
            <a:ext uri="{FF2B5EF4-FFF2-40B4-BE49-F238E27FC236}">
              <a16:creationId xmlns:a16="http://schemas.microsoft.com/office/drawing/2014/main" id="{4B87013C-9FD2-4E83-A6E1-1F06B3608CC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a:extLst>
            <a:ext uri="{FF2B5EF4-FFF2-40B4-BE49-F238E27FC236}">
              <a16:creationId xmlns:a16="http://schemas.microsoft.com/office/drawing/2014/main" id="{D168055E-D821-46BF-9CE1-0F18E258B15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a:extLst>
            <a:ext uri="{FF2B5EF4-FFF2-40B4-BE49-F238E27FC236}">
              <a16:creationId xmlns:a16="http://schemas.microsoft.com/office/drawing/2014/main" id="{60081CD0-2AA5-4D62-A37F-43A6904963F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a:extLst>
            <a:ext uri="{FF2B5EF4-FFF2-40B4-BE49-F238E27FC236}">
              <a16:creationId xmlns:a16="http://schemas.microsoft.com/office/drawing/2014/main" id="{7B89DE16-8D97-42B8-BF14-3653740B2D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a:extLst>
            <a:ext uri="{FF2B5EF4-FFF2-40B4-BE49-F238E27FC236}">
              <a16:creationId xmlns:a16="http://schemas.microsoft.com/office/drawing/2014/main" id="{B1787E52-BCFD-4361-8079-177B549151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94" name="直線コネクタ 293">
          <a:extLst>
            <a:ext uri="{FF2B5EF4-FFF2-40B4-BE49-F238E27FC236}">
              <a16:creationId xmlns:a16="http://schemas.microsoft.com/office/drawing/2014/main" id="{8A09DF8E-A507-4079-878B-885C6A30EAB5}"/>
            </a:ext>
          </a:extLst>
        </xdr:cNvPr>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95" name="【市民会館】&#10;一人当たり面積最小値テキスト">
          <a:extLst>
            <a:ext uri="{FF2B5EF4-FFF2-40B4-BE49-F238E27FC236}">
              <a16:creationId xmlns:a16="http://schemas.microsoft.com/office/drawing/2014/main" id="{C7BEE792-9CAC-4EBC-8D9A-414B685E8ED6}"/>
            </a:ext>
          </a:extLst>
        </xdr:cNvPr>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96" name="直線コネクタ 295">
          <a:extLst>
            <a:ext uri="{FF2B5EF4-FFF2-40B4-BE49-F238E27FC236}">
              <a16:creationId xmlns:a16="http://schemas.microsoft.com/office/drawing/2014/main" id="{945494B5-7AB9-40A6-B40F-1969505AF8B3}"/>
            </a:ext>
          </a:extLst>
        </xdr:cNvPr>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97" name="【市民会館】&#10;一人当たり面積最大値テキスト">
          <a:extLst>
            <a:ext uri="{FF2B5EF4-FFF2-40B4-BE49-F238E27FC236}">
              <a16:creationId xmlns:a16="http://schemas.microsoft.com/office/drawing/2014/main" id="{988F6A1A-FA33-4B49-84F8-D30267598CBC}"/>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98" name="直線コネクタ 297">
          <a:extLst>
            <a:ext uri="{FF2B5EF4-FFF2-40B4-BE49-F238E27FC236}">
              <a16:creationId xmlns:a16="http://schemas.microsoft.com/office/drawing/2014/main" id="{129A907F-BDC7-4ABE-BE62-6513B50EABDA}"/>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99" name="【市民会館】&#10;一人当たり面積平均値テキスト">
          <a:extLst>
            <a:ext uri="{FF2B5EF4-FFF2-40B4-BE49-F238E27FC236}">
              <a16:creationId xmlns:a16="http://schemas.microsoft.com/office/drawing/2014/main" id="{CB99F67B-3F95-4C83-B7D0-EC6E248AF5F7}"/>
            </a:ext>
          </a:extLst>
        </xdr:cNvPr>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00" name="フローチャート: 判断 299">
          <a:extLst>
            <a:ext uri="{FF2B5EF4-FFF2-40B4-BE49-F238E27FC236}">
              <a16:creationId xmlns:a16="http://schemas.microsoft.com/office/drawing/2014/main" id="{5F4F908B-E9AB-4C1C-AD70-0317B58D704A}"/>
            </a:ext>
          </a:extLst>
        </xdr:cNvPr>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01" name="フローチャート: 判断 300">
          <a:extLst>
            <a:ext uri="{FF2B5EF4-FFF2-40B4-BE49-F238E27FC236}">
              <a16:creationId xmlns:a16="http://schemas.microsoft.com/office/drawing/2014/main" id="{6DA20B17-9210-4092-A4FF-F298E24B7693}"/>
            </a:ext>
          </a:extLst>
        </xdr:cNvPr>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302" name="n_1aveValue【市民会館】&#10;一人当たり面積">
          <a:extLst>
            <a:ext uri="{FF2B5EF4-FFF2-40B4-BE49-F238E27FC236}">
              <a16:creationId xmlns:a16="http://schemas.microsoft.com/office/drawing/2014/main" id="{B38F36C3-9215-478A-B796-8799DF91AD8D}"/>
            </a:ext>
          </a:extLst>
        </xdr:cNvPr>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03" name="フローチャート: 判断 302">
          <a:extLst>
            <a:ext uri="{FF2B5EF4-FFF2-40B4-BE49-F238E27FC236}">
              <a16:creationId xmlns:a16="http://schemas.microsoft.com/office/drawing/2014/main" id="{60C69A2A-2781-44A8-AA6C-B882FB2CFA95}"/>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57166</xdr:rowOff>
    </xdr:from>
    <xdr:ext cx="469744" cy="259045"/>
    <xdr:sp macro="" textlink="">
      <xdr:nvSpPr>
        <xdr:cNvPr id="304" name="n_2aveValue【市民会館】&#10;一人当たり面積">
          <a:extLst>
            <a:ext uri="{FF2B5EF4-FFF2-40B4-BE49-F238E27FC236}">
              <a16:creationId xmlns:a16="http://schemas.microsoft.com/office/drawing/2014/main" id="{DD6BBD2B-0E93-48E3-9D0D-F050F8627BC2}"/>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8DEAF1C-963F-4C40-BD8A-D812AAA5CE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8879F59F-7830-4D71-9FF3-CBBFA91016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A3C11650-BBEA-49C1-9619-F6ED9997E1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8EE60949-5E21-483F-8F05-7AB16B42EC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A26CBCB1-A762-468F-ADAD-34E47CEAD3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83638</xdr:rowOff>
    </xdr:from>
    <xdr:to>
      <xdr:col>50</xdr:col>
      <xdr:colOff>165100</xdr:colOff>
      <xdr:row>102</xdr:row>
      <xdr:rowOff>13788</xdr:rowOff>
    </xdr:to>
    <xdr:sp macro="" textlink="">
      <xdr:nvSpPr>
        <xdr:cNvPr id="310" name="楕円 309">
          <a:extLst>
            <a:ext uri="{FF2B5EF4-FFF2-40B4-BE49-F238E27FC236}">
              <a16:creationId xmlns:a16="http://schemas.microsoft.com/office/drawing/2014/main" id="{0D97CAB6-2910-4A9C-AB5E-D8678EF16046}"/>
            </a:ext>
          </a:extLst>
        </xdr:cNvPr>
        <xdr:cNvSpPr/>
      </xdr:nvSpPr>
      <xdr:spPr>
        <a:xfrm>
          <a:off x="9588500" y="174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91258</xdr:rowOff>
    </xdr:from>
    <xdr:to>
      <xdr:col>46</xdr:col>
      <xdr:colOff>38100</xdr:colOff>
      <xdr:row>102</xdr:row>
      <xdr:rowOff>21408</xdr:rowOff>
    </xdr:to>
    <xdr:sp macro="" textlink="">
      <xdr:nvSpPr>
        <xdr:cNvPr id="311" name="楕円 310">
          <a:extLst>
            <a:ext uri="{FF2B5EF4-FFF2-40B4-BE49-F238E27FC236}">
              <a16:creationId xmlns:a16="http://schemas.microsoft.com/office/drawing/2014/main" id="{5858DCFE-E6A6-4C98-8C62-F9233E3665F2}"/>
            </a:ext>
          </a:extLst>
        </xdr:cNvPr>
        <xdr:cNvSpPr/>
      </xdr:nvSpPr>
      <xdr:spPr>
        <a:xfrm>
          <a:off x="8699500" y="174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134438</xdr:rowOff>
    </xdr:from>
    <xdr:to>
      <xdr:col>50</xdr:col>
      <xdr:colOff>114300</xdr:colOff>
      <xdr:row>101</xdr:row>
      <xdr:rowOff>142058</xdr:rowOff>
    </xdr:to>
    <xdr:cxnSp macro="">
      <xdr:nvCxnSpPr>
        <xdr:cNvPr id="312" name="直線コネクタ 311">
          <a:extLst>
            <a:ext uri="{FF2B5EF4-FFF2-40B4-BE49-F238E27FC236}">
              <a16:creationId xmlns:a16="http://schemas.microsoft.com/office/drawing/2014/main" id="{74CCAFD3-B133-42DA-BAFE-1764DCE891F6}"/>
            </a:ext>
          </a:extLst>
        </xdr:cNvPr>
        <xdr:cNvCxnSpPr/>
      </xdr:nvCxnSpPr>
      <xdr:spPr>
        <a:xfrm flipV="1">
          <a:off x="8750300" y="174508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30315</xdr:rowOff>
    </xdr:from>
    <xdr:ext cx="469744" cy="259045"/>
    <xdr:sp macro="" textlink="">
      <xdr:nvSpPr>
        <xdr:cNvPr id="313" name="n_1mainValue【市民会館】&#10;一人当たり面積">
          <a:extLst>
            <a:ext uri="{FF2B5EF4-FFF2-40B4-BE49-F238E27FC236}">
              <a16:creationId xmlns:a16="http://schemas.microsoft.com/office/drawing/2014/main" id="{29B365A2-5218-42F7-9E6B-9AD7E07B5949}"/>
            </a:ext>
          </a:extLst>
        </xdr:cNvPr>
        <xdr:cNvSpPr txBox="1"/>
      </xdr:nvSpPr>
      <xdr:spPr>
        <a:xfrm>
          <a:off x="9391727" y="171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37935</xdr:rowOff>
    </xdr:from>
    <xdr:ext cx="469744" cy="259045"/>
    <xdr:sp macro="" textlink="">
      <xdr:nvSpPr>
        <xdr:cNvPr id="314" name="n_2mainValue【市民会館】&#10;一人当たり面積">
          <a:extLst>
            <a:ext uri="{FF2B5EF4-FFF2-40B4-BE49-F238E27FC236}">
              <a16:creationId xmlns:a16="http://schemas.microsoft.com/office/drawing/2014/main" id="{C16F3018-5D92-4CB8-B007-6B5CBFCEC500}"/>
            </a:ext>
          </a:extLst>
        </xdr:cNvPr>
        <xdr:cNvSpPr txBox="1"/>
      </xdr:nvSpPr>
      <xdr:spPr>
        <a:xfrm>
          <a:off x="8515427" y="171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AF77B259-CA2A-40CC-B53A-BB9F9EE854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D3EEF123-7FCB-48D7-9FF2-D538C41BE7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20AF7045-6537-4D55-80E2-38427E0449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D64B6D61-CD38-496D-9034-E794DD67EC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97110174-A62F-418A-AF66-1E7168DD6E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640BA271-CDB6-4CFF-B274-60C70E880B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EE768FA5-F603-45B1-A283-0CB06AF24E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4BDF45A2-B7F1-4508-8D65-6B188384617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DF8610CD-13AF-4858-A425-B88562019C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AB752070-AC94-4AD1-892B-D0352A6426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88AE3411-298E-4A8A-A57A-6020EBA1F4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5A7EF47E-FDF0-4DFB-B75F-C47745C2D2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DFCC95BD-DDD5-49A9-BB41-184F428166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847CD866-AD31-48F0-9248-8F42463249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00C36A5E-0423-4E30-A7FC-3E68BEAB54C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BD38188D-9C5F-453C-BEAF-5B0D7E1C38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BA5CFB7A-F6CC-42D2-863E-E888F20D21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2364416B-6A92-4878-B49F-C0942FF4F5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1E3ECCF8-4784-4463-ACC3-4E78596C92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5A14EDBC-C632-4961-ACFE-31CD5F793E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4C334748-F16B-4B92-82E3-3CDA88A01F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0AB8768B-1FD7-4592-B8DB-32FC64B17E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BFB97C83-2034-4AF5-B51E-E52998CF64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B6102F94-2C68-4006-B8CE-17A53127CE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C50B2C2A-061B-4D89-B3BC-77CEA356CA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DDDDEF72-5862-4ABA-B32C-4259DD6537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a:extLst>
            <a:ext uri="{FF2B5EF4-FFF2-40B4-BE49-F238E27FC236}">
              <a16:creationId xmlns:a16="http://schemas.microsoft.com/office/drawing/2014/main" id="{185BAE88-A1E0-4FA2-B5C7-EB60AC82B6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42" name="テキスト ボックス 341">
          <a:extLst>
            <a:ext uri="{FF2B5EF4-FFF2-40B4-BE49-F238E27FC236}">
              <a16:creationId xmlns:a16="http://schemas.microsoft.com/office/drawing/2014/main" id="{529619AC-CDEB-4640-89B8-8C092C8AB74D}"/>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a:extLst>
            <a:ext uri="{FF2B5EF4-FFF2-40B4-BE49-F238E27FC236}">
              <a16:creationId xmlns:a16="http://schemas.microsoft.com/office/drawing/2014/main" id="{F788B11A-1F8D-4A0B-8586-A26AF937E4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a:extLst>
            <a:ext uri="{FF2B5EF4-FFF2-40B4-BE49-F238E27FC236}">
              <a16:creationId xmlns:a16="http://schemas.microsoft.com/office/drawing/2014/main" id="{8CD4B9F8-FC5B-4E3B-8BD2-83B87E91FF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a:extLst>
            <a:ext uri="{FF2B5EF4-FFF2-40B4-BE49-F238E27FC236}">
              <a16:creationId xmlns:a16="http://schemas.microsoft.com/office/drawing/2014/main" id="{8FEB55BE-8708-4C9B-964C-75D0613BC6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a:extLst>
            <a:ext uri="{FF2B5EF4-FFF2-40B4-BE49-F238E27FC236}">
              <a16:creationId xmlns:a16="http://schemas.microsoft.com/office/drawing/2014/main" id="{F13323AE-AABF-4B65-AAA4-DEBCDD2507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a:extLst>
            <a:ext uri="{FF2B5EF4-FFF2-40B4-BE49-F238E27FC236}">
              <a16:creationId xmlns:a16="http://schemas.microsoft.com/office/drawing/2014/main" id="{F1CADD3D-D8ED-47EF-A7A0-AD3711359D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a:extLst>
            <a:ext uri="{FF2B5EF4-FFF2-40B4-BE49-F238E27FC236}">
              <a16:creationId xmlns:a16="http://schemas.microsoft.com/office/drawing/2014/main" id="{18C7E7F6-4606-4B7F-A180-2AFEBB0DF69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a:extLst>
            <a:ext uri="{FF2B5EF4-FFF2-40B4-BE49-F238E27FC236}">
              <a16:creationId xmlns:a16="http://schemas.microsoft.com/office/drawing/2014/main" id="{76DB01A2-B52C-4EB4-8CA4-A908D16C84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0" name="テキスト ボックス 349">
          <a:extLst>
            <a:ext uri="{FF2B5EF4-FFF2-40B4-BE49-F238E27FC236}">
              <a16:creationId xmlns:a16="http://schemas.microsoft.com/office/drawing/2014/main" id="{036B8686-19AA-49CC-87E1-65B8D3AAC9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a:extLst>
            <a:ext uri="{FF2B5EF4-FFF2-40B4-BE49-F238E27FC236}">
              <a16:creationId xmlns:a16="http://schemas.microsoft.com/office/drawing/2014/main" id="{073B9FF9-A216-4715-98CA-F46A9C1D1D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a:extLst>
            <a:ext uri="{FF2B5EF4-FFF2-40B4-BE49-F238E27FC236}">
              <a16:creationId xmlns:a16="http://schemas.microsoft.com/office/drawing/2014/main" id="{E99DF371-CC5E-4705-8752-78B73C550C3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a:extLst>
            <a:ext uri="{FF2B5EF4-FFF2-40B4-BE49-F238E27FC236}">
              <a16:creationId xmlns:a16="http://schemas.microsoft.com/office/drawing/2014/main" id="{192E104B-AF51-4BA2-AA06-9B2EB2B560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54" name="直線コネクタ 353">
          <a:extLst>
            <a:ext uri="{FF2B5EF4-FFF2-40B4-BE49-F238E27FC236}">
              <a16:creationId xmlns:a16="http://schemas.microsoft.com/office/drawing/2014/main" id="{9499F159-2485-4037-87F1-241F992CF912}"/>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55" name="【保健センター・保健所】&#10;有形固定資産減価償却率最小値テキスト">
          <a:extLst>
            <a:ext uri="{FF2B5EF4-FFF2-40B4-BE49-F238E27FC236}">
              <a16:creationId xmlns:a16="http://schemas.microsoft.com/office/drawing/2014/main" id="{CF056C78-7EFE-4B1D-9D9F-5C34FF61CBEB}"/>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56" name="直線コネクタ 355">
          <a:extLst>
            <a:ext uri="{FF2B5EF4-FFF2-40B4-BE49-F238E27FC236}">
              <a16:creationId xmlns:a16="http://schemas.microsoft.com/office/drawing/2014/main" id="{25BE47C2-BC00-4C9C-8F29-6E2A72040175}"/>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57" name="【保健センター・保健所】&#10;有形固定資産減価償却率最大値テキスト">
          <a:extLst>
            <a:ext uri="{FF2B5EF4-FFF2-40B4-BE49-F238E27FC236}">
              <a16:creationId xmlns:a16="http://schemas.microsoft.com/office/drawing/2014/main" id="{FA296E74-5423-46E7-B253-A7C2956FCED1}"/>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58" name="直線コネクタ 357">
          <a:extLst>
            <a:ext uri="{FF2B5EF4-FFF2-40B4-BE49-F238E27FC236}">
              <a16:creationId xmlns:a16="http://schemas.microsoft.com/office/drawing/2014/main" id="{468EF6B9-AEB1-4C67-89D8-11F44DF402B9}"/>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59" name="【保健センター・保健所】&#10;有形固定資産減価償却率平均値テキスト">
          <a:extLst>
            <a:ext uri="{FF2B5EF4-FFF2-40B4-BE49-F238E27FC236}">
              <a16:creationId xmlns:a16="http://schemas.microsoft.com/office/drawing/2014/main" id="{530FC70A-089B-4C77-88D1-BC8F4AA17926}"/>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60" name="フローチャート: 判断 359">
          <a:extLst>
            <a:ext uri="{FF2B5EF4-FFF2-40B4-BE49-F238E27FC236}">
              <a16:creationId xmlns:a16="http://schemas.microsoft.com/office/drawing/2014/main" id="{3DBBFC3A-847B-4CF9-9195-E6D9D154E344}"/>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61" name="フローチャート: 判断 360">
          <a:extLst>
            <a:ext uri="{FF2B5EF4-FFF2-40B4-BE49-F238E27FC236}">
              <a16:creationId xmlns:a16="http://schemas.microsoft.com/office/drawing/2014/main" id="{8D9FD621-71A3-4257-8AD3-622C45EC2D26}"/>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EC16A652-B08A-470C-BCD2-DB7A4CFEFD3C}"/>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63" name="フローチャート: 判断 362">
          <a:extLst>
            <a:ext uri="{FF2B5EF4-FFF2-40B4-BE49-F238E27FC236}">
              <a16:creationId xmlns:a16="http://schemas.microsoft.com/office/drawing/2014/main" id="{DC9D7D75-A844-483B-992B-507529832F03}"/>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5DE5FB40-FE01-440F-A870-58BB6A90C0E2}"/>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DE4359FD-068C-4BB1-831D-DD10312253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ABFE3754-EAE8-4C8F-A5DF-2DAF1FB6E5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9BD536B-BE3F-4D53-9FD0-7C6E1B5B47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C7DFA743-656E-4AC5-832A-F6021735AC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8B64C9A7-D6AD-44D3-8D30-AF5E54588D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370" name="楕円 369">
          <a:extLst>
            <a:ext uri="{FF2B5EF4-FFF2-40B4-BE49-F238E27FC236}">
              <a16:creationId xmlns:a16="http://schemas.microsoft.com/office/drawing/2014/main" id="{A9A7856A-6D04-47BB-BE9E-5172A56ADDA8}"/>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101600</xdr:rowOff>
    </xdr:from>
    <xdr:to>
      <xdr:col>76</xdr:col>
      <xdr:colOff>165100</xdr:colOff>
      <xdr:row>57</xdr:row>
      <xdr:rowOff>31750</xdr:rowOff>
    </xdr:to>
    <xdr:sp macro="" textlink="">
      <xdr:nvSpPr>
        <xdr:cNvPr id="371" name="楕円 370">
          <a:extLst>
            <a:ext uri="{FF2B5EF4-FFF2-40B4-BE49-F238E27FC236}">
              <a16:creationId xmlns:a16="http://schemas.microsoft.com/office/drawing/2014/main" id="{1EB98226-5293-4975-A98E-ECCB97466258}"/>
            </a:ext>
          </a:extLst>
        </xdr:cNvPr>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152400</xdr:rowOff>
    </xdr:to>
    <xdr:cxnSp macro="">
      <xdr:nvCxnSpPr>
        <xdr:cNvPr id="372" name="直線コネクタ 371">
          <a:extLst>
            <a:ext uri="{FF2B5EF4-FFF2-40B4-BE49-F238E27FC236}">
              <a16:creationId xmlns:a16="http://schemas.microsoft.com/office/drawing/2014/main" id="{9269D878-6AEF-4238-827D-8C5DD3F4779A}"/>
            </a:ext>
          </a:extLst>
        </xdr:cNvPr>
        <xdr:cNvCxnSpPr/>
      </xdr:nvCxnSpPr>
      <xdr:spPr>
        <a:xfrm flipV="1">
          <a:off x="14592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10177</xdr:rowOff>
    </xdr:from>
    <xdr:ext cx="405111" cy="259045"/>
    <xdr:sp macro="" textlink="">
      <xdr:nvSpPr>
        <xdr:cNvPr id="373" name="n_1mainValue【保健センター・保健所】&#10;有形固定資産減価償却率">
          <a:extLst>
            <a:ext uri="{FF2B5EF4-FFF2-40B4-BE49-F238E27FC236}">
              <a16:creationId xmlns:a16="http://schemas.microsoft.com/office/drawing/2014/main" id="{7714F171-B37A-4F40-BF75-8411782FBD99}"/>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374" name="n_2mainValue【保健センター・保健所】&#10;有形固定資産減価償却率">
          <a:extLst>
            <a:ext uri="{FF2B5EF4-FFF2-40B4-BE49-F238E27FC236}">
              <a16:creationId xmlns:a16="http://schemas.microsoft.com/office/drawing/2014/main" id="{7B7F473B-B2F9-4F7E-B244-EC5DE506E7E0}"/>
            </a:ext>
          </a:extLst>
        </xdr:cNvPr>
        <xdr:cNvSpPr txBox="1"/>
      </xdr:nvSpPr>
      <xdr:spPr>
        <a:xfrm>
          <a:off x="14389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id="{E88B5159-63BC-4766-ABE0-8B31F93D67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id="{57CA21EB-F8B5-4A42-8E0D-60D9971CB3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id="{1100D4C2-8935-41A9-826E-F39365252C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id="{DEBB850D-3DF9-43FF-80BF-E93D72D994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id="{7BE756A2-77A2-4EF5-B228-99EA76694E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id="{772F72B5-4C5A-4FBC-8822-FA6ADB8827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id="{83DB25A6-EA4F-4FD2-A47E-90126F5BA8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id="{23F406F7-0F08-407C-8298-DA7079BEB2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a16="http://schemas.microsoft.com/office/drawing/2014/main" id="{78FDC47C-4A2E-4E1E-A20F-B9D053A2F9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a16="http://schemas.microsoft.com/office/drawing/2014/main" id="{7B6D5F86-D3D7-4F47-A61E-F6BD512ED0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a:extLst>
            <a:ext uri="{FF2B5EF4-FFF2-40B4-BE49-F238E27FC236}">
              <a16:creationId xmlns:a16="http://schemas.microsoft.com/office/drawing/2014/main" id="{7AECCE48-8200-4AF1-A467-FA68EBAEC9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a:extLst>
            <a:ext uri="{FF2B5EF4-FFF2-40B4-BE49-F238E27FC236}">
              <a16:creationId xmlns:a16="http://schemas.microsoft.com/office/drawing/2014/main" id="{62F54836-38A6-4A84-A156-A763CF372A2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a:extLst>
            <a:ext uri="{FF2B5EF4-FFF2-40B4-BE49-F238E27FC236}">
              <a16:creationId xmlns:a16="http://schemas.microsoft.com/office/drawing/2014/main" id="{A2AD2F38-6322-4827-B498-26D7D899AF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a:extLst>
            <a:ext uri="{FF2B5EF4-FFF2-40B4-BE49-F238E27FC236}">
              <a16:creationId xmlns:a16="http://schemas.microsoft.com/office/drawing/2014/main" id="{85191E9A-CE9D-4205-9619-6C60E4B5A8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a:extLst>
            <a:ext uri="{FF2B5EF4-FFF2-40B4-BE49-F238E27FC236}">
              <a16:creationId xmlns:a16="http://schemas.microsoft.com/office/drawing/2014/main" id="{331CAC52-2CBC-4964-A89F-CDCE42638C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a:extLst>
            <a:ext uri="{FF2B5EF4-FFF2-40B4-BE49-F238E27FC236}">
              <a16:creationId xmlns:a16="http://schemas.microsoft.com/office/drawing/2014/main" id="{DA4CC66B-A8E4-4321-AD7B-2ECE0FEDB2F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a:extLst>
            <a:ext uri="{FF2B5EF4-FFF2-40B4-BE49-F238E27FC236}">
              <a16:creationId xmlns:a16="http://schemas.microsoft.com/office/drawing/2014/main" id="{486CA646-BA93-48F9-A28F-5ED396BB71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a:extLst>
            <a:ext uri="{FF2B5EF4-FFF2-40B4-BE49-F238E27FC236}">
              <a16:creationId xmlns:a16="http://schemas.microsoft.com/office/drawing/2014/main" id="{F8D0A23C-9CF5-4E17-9AE0-7CFD43F23D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a:extLst>
            <a:ext uri="{FF2B5EF4-FFF2-40B4-BE49-F238E27FC236}">
              <a16:creationId xmlns:a16="http://schemas.microsoft.com/office/drawing/2014/main" id="{5E7411D6-8BFB-42E9-A9A9-55F6A33368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a:extLst>
            <a:ext uri="{FF2B5EF4-FFF2-40B4-BE49-F238E27FC236}">
              <a16:creationId xmlns:a16="http://schemas.microsoft.com/office/drawing/2014/main" id="{8DE42E73-4FCB-41F3-80CF-EA28EB250E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a:extLst>
            <a:ext uri="{FF2B5EF4-FFF2-40B4-BE49-F238E27FC236}">
              <a16:creationId xmlns:a16="http://schemas.microsoft.com/office/drawing/2014/main" id="{126C2E15-888F-474E-B2FF-3F62FF42E1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id="{D2B0A855-7DD8-4D27-867C-E1A70BE697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保健センター・保健所】&#10;一人当たり面積グラフ枠">
          <a:extLst>
            <a:ext uri="{FF2B5EF4-FFF2-40B4-BE49-F238E27FC236}">
              <a16:creationId xmlns:a16="http://schemas.microsoft.com/office/drawing/2014/main" id="{6A90C76D-C008-40C7-B3C6-2981520F25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98" name="直線コネクタ 397">
          <a:extLst>
            <a:ext uri="{FF2B5EF4-FFF2-40B4-BE49-F238E27FC236}">
              <a16:creationId xmlns:a16="http://schemas.microsoft.com/office/drawing/2014/main" id="{36582541-1DFD-4F90-8F9E-BEBBD28A48BB}"/>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99" name="【保健センター・保健所】&#10;一人当たり面積最小値テキスト">
          <a:extLst>
            <a:ext uri="{FF2B5EF4-FFF2-40B4-BE49-F238E27FC236}">
              <a16:creationId xmlns:a16="http://schemas.microsoft.com/office/drawing/2014/main" id="{F8F096A2-E08A-478F-85F0-E4D15F9BF408}"/>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00" name="直線コネクタ 399">
          <a:extLst>
            <a:ext uri="{FF2B5EF4-FFF2-40B4-BE49-F238E27FC236}">
              <a16:creationId xmlns:a16="http://schemas.microsoft.com/office/drawing/2014/main" id="{444F2E03-D0AD-45FD-9D5D-A2DA22314F72}"/>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01" name="【保健センター・保健所】&#10;一人当たり面積最大値テキスト">
          <a:extLst>
            <a:ext uri="{FF2B5EF4-FFF2-40B4-BE49-F238E27FC236}">
              <a16:creationId xmlns:a16="http://schemas.microsoft.com/office/drawing/2014/main" id="{A35923A2-6118-484C-A1A4-E742AFF695D5}"/>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02" name="直線コネクタ 401">
          <a:extLst>
            <a:ext uri="{FF2B5EF4-FFF2-40B4-BE49-F238E27FC236}">
              <a16:creationId xmlns:a16="http://schemas.microsoft.com/office/drawing/2014/main" id="{E577A116-8365-4C77-8FEF-E6A06FFC5454}"/>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03" name="【保健センター・保健所】&#10;一人当たり面積平均値テキスト">
          <a:extLst>
            <a:ext uri="{FF2B5EF4-FFF2-40B4-BE49-F238E27FC236}">
              <a16:creationId xmlns:a16="http://schemas.microsoft.com/office/drawing/2014/main" id="{1F2C36A0-3803-4096-86AF-46125EDD3B0A}"/>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4" name="フローチャート: 判断 403">
          <a:extLst>
            <a:ext uri="{FF2B5EF4-FFF2-40B4-BE49-F238E27FC236}">
              <a16:creationId xmlns:a16="http://schemas.microsoft.com/office/drawing/2014/main" id="{86C3AAB9-093D-4D14-9B6B-9548683FB45E}"/>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05" name="フローチャート: 判断 404">
          <a:extLst>
            <a:ext uri="{FF2B5EF4-FFF2-40B4-BE49-F238E27FC236}">
              <a16:creationId xmlns:a16="http://schemas.microsoft.com/office/drawing/2014/main" id="{AA3F9C3C-76A2-498F-A033-15AE3D2D58DF}"/>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06" name="n_1aveValue【保健センター・保健所】&#10;一人当たり面積">
          <a:extLst>
            <a:ext uri="{FF2B5EF4-FFF2-40B4-BE49-F238E27FC236}">
              <a16:creationId xmlns:a16="http://schemas.microsoft.com/office/drawing/2014/main" id="{CA77290F-EDDE-4B6F-99F6-A1F8C37504DF}"/>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07" name="フローチャート: 判断 406">
          <a:extLst>
            <a:ext uri="{FF2B5EF4-FFF2-40B4-BE49-F238E27FC236}">
              <a16:creationId xmlns:a16="http://schemas.microsoft.com/office/drawing/2014/main" id="{E3DE8D6A-7BED-4109-985E-F1124874C57B}"/>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08" name="n_2aveValue【保健センター・保健所】&#10;一人当たり面積">
          <a:extLst>
            <a:ext uri="{FF2B5EF4-FFF2-40B4-BE49-F238E27FC236}">
              <a16:creationId xmlns:a16="http://schemas.microsoft.com/office/drawing/2014/main" id="{004354AD-9AE7-4252-A7A7-610B4096CF16}"/>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3005EA39-61E7-4478-8A58-CC6C5F0A8F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BF4A3875-0469-41CB-A04B-BD4CCABB13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D6F2F476-D28B-4529-9C11-098CAA1374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41357CC4-9D9B-4D35-8676-B9124AD7FE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43B5DC67-64F1-412F-AEF8-AE0B118775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69215</xdr:rowOff>
    </xdr:from>
    <xdr:to>
      <xdr:col>112</xdr:col>
      <xdr:colOff>38100</xdr:colOff>
      <xdr:row>63</xdr:row>
      <xdr:rowOff>170815</xdr:rowOff>
    </xdr:to>
    <xdr:sp macro="" textlink="">
      <xdr:nvSpPr>
        <xdr:cNvPr id="414" name="楕円 413">
          <a:extLst>
            <a:ext uri="{FF2B5EF4-FFF2-40B4-BE49-F238E27FC236}">
              <a16:creationId xmlns:a16="http://schemas.microsoft.com/office/drawing/2014/main" id="{A071614A-E5B8-4B3F-BB63-F2BE145962C1}"/>
            </a:ext>
          </a:extLst>
        </xdr:cNvPr>
        <xdr:cNvSpPr/>
      </xdr:nvSpPr>
      <xdr:spPr>
        <a:xfrm>
          <a:off x="2127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69215</xdr:rowOff>
    </xdr:from>
    <xdr:to>
      <xdr:col>107</xdr:col>
      <xdr:colOff>101600</xdr:colOff>
      <xdr:row>63</xdr:row>
      <xdr:rowOff>170815</xdr:rowOff>
    </xdr:to>
    <xdr:sp macro="" textlink="">
      <xdr:nvSpPr>
        <xdr:cNvPr id="415" name="楕円 414">
          <a:extLst>
            <a:ext uri="{FF2B5EF4-FFF2-40B4-BE49-F238E27FC236}">
              <a16:creationId xmlns:a16="http://schemas.microsoft.com/office/drawing/2014/main" id="{775DBF6A-5F8F-4A32-9E00-7A18EFE3572F}"/>
            </a:ext>
          </a:extLst>
        </xdr:cNvPr>
        <xdr:cNvSpPr/>
      </xdr:nvSpPr>
      <xdr:spPr>
        <a:xfrm>
          <a:off x="20383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120015</xdr:rowOff>
    </xdr:from>
    <xdr:to>
      <xdr:col>111</xdr:col>
      <xdr:colOff>177800</xdr:colOff>
      <xdr:row>63</xdr:row>
      <xdr:rowOff>120015</xdr:rowOff>
    </xdr:to>
    <xdr:cxnSp macro="">
      <xdr:nvCxnSpPr>
        <xdr:cNvPr id="416" name="直線コネクタ 415">
          <a:extLst>
            <a:ext uri="{FF2B5EF4-FFF2-40B4-BE49-F238E27FC236}">
              <a16:creationId xmlns:a16="http://schemas.microsoft.com/office/drawing/2014/main" id="{DA3C4381-B6B7-4991-B724-A0D8B89B0BED}"/>
            </a:ext>
          </a:extLst>
        </xdr:cNvPr>
        <xdr:cNvCxnSpPr/>
      </xdr:nvCxnSpPr>
      <xdr:spPr>
        <a:xfrm>
          <a:off x="20434300" y="10921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161942</xdr:rowOff>
    </xdr:from>
    <xdr:ext cx="469744" cy="259045"/>
    <xdr:sp macro="" textlink="">
      <xdr:nvSpPr>
        <xdr:cNvPr id="417" name="n_1mainValue【保健センター・保健所】&#10;一人当たり面積">
          <a:extLst>
            <a:ext uri="{FF2B5EF4-FFF2-40B4-BE49-F238E27FC236}">
              <a16:creationId xmlns:a16="http://schemas.microsoft.com/office/drawing/2014/main" id="{B51CAAF9-9C3F-4C03-9986-2DC184539728}"/>
            </a:ext>
          </a:extLst>
        </xdr:cNvPr>
        <xdr:cNvSpPr txBox="1"/>
      </xdr:nvSpPr>
      <xdr:spPr>
        <a:xfrm>
          <a:off x="21075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161942</xdr:rowOff>
    </xdr:from>
    <xdr:ext cx="469744" cy="259045"/>
    <xdr:sp macro="" textlink="">
      <xdr:nvSpPr>
        <xdr:cNvPr id="418" name="n_2mainValue【保健センター・保健所】&#10;一人当たり面積">
          <a:extLst>
            <a:ext uri="{FF2B5EF4-FFF2-40B4-BE49-F238E27FC236}">
              <a16:creationId xmlns:a16="http://schemas.microsoft.com/office/drawing/2014/main" id="{FD1BDF09-B3ED-4A0B-B6B6-1725845F158F}"/>
            </a:ext>
          </a:extLst>
        </xdr:cNvPr>
        <xdr:cNvSpPr txBox="1"/>
      </xdr:nvSpPr>
      <xdr:spPr>
        <a:xfrm>
          <a:off x="20199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7125CD1F-A668-40EA-B020-AFF0656EBF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464268E8-0478-4794-90F1-77459B6505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DBF01436-0598-45C1-9F1D-E2D6C5E8D9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A521D379-48B1-42C2-A377-F9635B13F0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84BFD22A-5DC4-4F2E-9A36-FB9AE26EBE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44E63819-C2FD-4B33-BE7E-ADAFA22950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F0807A20-E03E-46E1-899D-AB4E022E9D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1A270378-DD4F-480E-967D-A117533C244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C5FA299A-DA47-4C4C-8D7C-C56B5F5208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6726B6C5-20F8-4530-A4BA-D62233DA31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36E779EA-680A-4EDB-87EC-D019125FB8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F4B8A4B4-914C-420B-A0E8-CEA4E8ECB7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D24F9A65-718A-40D8-8194-85D203B15B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94CE9A52-5EB9-4571-A422-41D173D033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5F429BF4-7AE2-4778-81F1-290EBF7DFA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6860039A-FCAC-4431-A7B4-DBF3D42FF2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BDEBB82C-197A-4F8D-941E-9A69E24237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5C757D72-7DF9-4C1B-916F-09346B9B1B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F4A55B0C-FF43-45DF-8F35-C76E11AE1B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2975733D-406F-45B5-9369-662A7F33F2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CAA3C81D-9480-41F8-8D57-0C91045FBB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81D386D9-BFB7-419D-A9CA-FCE6166BCA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7BA4F691-C6A9-4E93-876D-670A22FCD1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0BE714D0-0B7D-41D2-8E9C-F9735BE54E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EEE06387-3254-4819-A0FE-C46E28BDED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746748CC-C37B-4FD0-AAE8-4F49C7620B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5" name="テキスト ボックス 444">
          <a:extLst>
            <a:ext uri="{FF2B5EF4-FFF2-40B4-BE49-F238E27FC236}">
              <a16:creationId xmlns:a16="http://schemas.microsoft.com/office/drawing/2014/main" id="{B1A92B4D-17AE-468B-B810-DF6B691549C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6" name="直線コネクタ 445">
          <a:extLst>
            <a:ext uri="{FF2B5EF4-FFF2-40B4-BE49-F238E27FC236}">
              <a16:creationId xmlns:a16="http://schemas.microsoft.com/office/drawing/2014/main" id="{F8EB503D-A3B4-4933-B62A-50069F1FF9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7" name="テキスト ボックス 446">
          <a:extLst>
            <a:ext uri="{FF2B5EF4-FFF2-40B4-BE49-F238E27FC236}">
              <a16:creationId xmlns:a16="http://schemas.microsoft.com/office/drawing/2014/main" id="{47F2478E-0EC7-406E-BE87-0512636F658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8" name="直線コネクタ 447">
          <a:extLst>
            <a:ext uri="{FF2B5EF4-FFF2-40B4-BE49-F238E27FC236}">
              <a16:creationId xmlns:a16="http://schemas.microsoft.com/office/drawing/2014/main" id="{0AE5A512-45B1-4D43-9211-DDE727C479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9" name="テキスト ボックス 448">
          <a:extLst>
            <a:ext uri="{FF2B5EF4-FFF2-40B4-BE49-F238E27FC236}">
              <a16:creationId xmlns:a16="http://schemas.microsoft.com/office/drawing/2014/main" id="{F082DCBF-B246-4E0C-95F8-14730461762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0" name="直線コネクタ 449">
          <a:extLst>
            <a:ext uri="{FF2B5EF4-FFF2-40B4-BE49-F238E27FC236}">
              <a16:creationId xmlns:a16="http://schemas.microsoft.com/office/drawing/2014/main" id="{C08C1B38-7D96-4B79-84C0-724E62EA4A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1" name="テキスト ボックス 450">
          <a:extLst>
            <a:ext uri="{FF2B5EF4-FFF2-40B4-BE49-F238E27FC236}">
              <a16:creationId xmlns:a16="http://schemas.microsoft.com/office/drawing/2014/main" id="{F9D9A548-C2A9-4E0C-8F27-1CE139D526A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2" name="直線コネクタ 451">
          <a:extLst>
            <a:ext uri="{FF2B5EF4-FFF2-40B4-BE49-F238E27FC236}">
              <a16:creationId xmlns:a16="http://schemas.microsoft.com/office/drawing/2014/main" id="{2FBC035B-9252-4D9C-8CAD-7B77B713F1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3" name="テキスト ボックス 452">
          <a:extLst>
            <a:ext uri="{FF2B5EF4-FFF2-40B4-BE49-F238E27FC236}">
              <a16:creationId xmlns:a16="http://schemas.microsoft.com/office/drawing/2014/main" id="{D0F83274-E114-48D7-AAFB-A537A90DE79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4" name="直線コネクタ 453">
          <a:extLst>
            <a:ext uri="{FF2B5EF4-FFF2-40B4-BE49-F238E27FC236}">
              <a16:creationId xmlns:a16="http://schemas.microsoft.com/office/drawing/2014/main" id="{6DE871F6-D491-40C1-A15B-4BA018B691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3A6BF25E-22EC-4BA5-825E-0E08DFB0B88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id="{05D2EBE7-4E43-4617-A678-8872079863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80182A95-78E8-413C-A1F9-8825787C2A8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a:extLst>
            <a:ext uri="{FF2B5EF4-FFF2-40B4-BE49-F238E27FC236}">
              <a16:creationId xmlns:a16="http://schemas.microsoft.com/office/drawing/2014/main" id="{E1DAE3EE-DF3C-4762-8195-418E59BD29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59" name="直線コネクタ 458">
          <a:extLst>
            <a:ext uri="{FF2B5EF4-FFF2-40B4-BE49-F238E27FC236}">
              <a16:creationId xmlns:a16="http://schemas.microsoft.com/office/drawing/2014/main" id="{CC22BE48-6103-4654-A7A5-77E10DC4B1C7}"/>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0" name="【庁舎】&#10;有形固定資産減価償却率最小値テキスト">
          <a:extLst>
            <a:ext uri="{FF2B5EF4-FFF2-40B4-BE49-F238E27FC236}">
              <a16:creationId xmlns:a16="http://schemas.microsoft.com/office/drawing/2014/main" id="{92DE50A6-B4CC-480D-B2A3-4D40D33908F5}"/>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1" name="直線コネクタ 460">
          <a:extLst>
            <a:ext uri="{FF2B5EF4-FFF2-40B4-BE49-F238E27FC236}">
              <a16:creationId xmlns:a16="http://schemas.microsoft.com/office/drawing/2014/main" id="{6B6DD2AB-8599-4106-B4C1-2BE4AAB1DB17}"/>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2" name="【庁舎】&#10;有形固定資産減価償却率最大値テキスト">
          <a:extLst>
            <a:ext uri="{FF2B5EF4-FFF2-40B4-BE49-F238E27FC236}">
              <a16:creationId xmlns:a16="http://schemas.microsoft.com/office/drawing/2014/main" id="{6BB04E1F-8F2A-4B0F-9D54-9A870BDFE76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3" name="直線コネクタ 462">
          <a:extLst>
            <a:ext uri="{FF2B5EF4-FFF2-40B4-BE49-F238E27FC236}">
              <a16:creationId xmlns:a16="http://schemas.microsoft.com/office/drawing/2014/main" id="{3B548D65-49DF-459E-96D3-7D4DACD9AC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4" name="【庁舎】&#10;有形固定資産減価償却率平均値テキスト">
          <a:extLst>
            <a:ext uri="{FF2B5EF4-FFF2-40B4-BE49-F238E27FC236}">
              <a16:creationId xmlns:a16="http://schemas.microsoft.com/office/drawing/2014/main" id="{3204886D-2322-4D91-8599-C9504F6FE718}"/>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5" name="フローチャート: 判断 464">
          <a:extLst>
            <a:ext uri="{FF2B5EF4-FFF2-40B4-BE49-F238E27FC236}">
              <a16:creationId xmlns:a16="http://schemas.microsoft.com/office/drawing/2014/main" id="{8CC99471-F896-4878-B41F-6C4EE0594AE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66" name="フローチャート: 判断 465">
          <a:extLst>
            <a:ext uri="{FF2B5EF4-FFF2-40B4-BE49-F238E27FC236}">
              <a16:creationId xmlns:a16="http://schemas.microsoft.com/office/drawing/2014/main" id="{ED954D31-60CF-4EF3-81FD-3ABCDA550A3A}"/>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67" name="n_1aveValue【庁舎】&#10;有形固定資産減価償却率">
          <a:extLst>
            <a:ext uri="{FF2B5EF4-FFF2-40B4-BE49-F238E27FC236}">
              <a16:creationId xmlns:a16="http://schemas.microsoft.com/office/drawing/2014/main" id="{D35FE83B-C971-44CF-9A73-4421AC947BD4}"/>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68" name="フローチャート: 判断 467">
          <a:extLst>
            <a:ext uri="{FF2B5EF4-FFF2-40B4-BE49-F238E27FC236}">
              <a16:creationId xmlns:a16="http://schemas.microsoft.com/office/drawing/2014/main" id="{DD6B0C09-8400-4348-ADB7-3E5818AB4635}"/>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69" name="n_2aveValue【庁舎】&#10;有形固定資産減価償却率">
          <a:extLst>
            <a:ext uri="{FF2B5EF4-FFF2-40B4-BE49-F238E27FC236}">
              <a16:creationId xmlns:a16="http://schemas.microsoft.com/office/drawing/2014/main" id="{41241AA1-FE83-4ED6-85BC-0DBBC8E8A78D}"/>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A634C55-B8A3-4249-93D2-FCECE7207C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070D103-B0E9-42B9-93BE-53B89C9D26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998405C-0241-426B-B865-09A78616CD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4E69233-25F4-44B0-843D-3751FB296E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C755665-FC58-4397-8703-6B3AD753C4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75" name="楕円 474">
          <a:extLst>
            <a:ext uri="{FF2B5EF4-FFF2-40B4-BE49-F238E27FC236}">
              <a16:creationId xmlns:a16="http://schemas.microsoft.com/office/drawing/2014/main" id="{16C7F99D-1F60-4501-A44D-C84453C03347}"/>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476" name="楕円 475">
          <a:extLst>
            <a:ext uri="{FF2B5EF4-FFF2-40B4-BE49-F238E27FC236}">
              <a16:creationId xmlns:a16="http://schemas.microsoft.com/office/drawing/2014/main" id="{23A53D55-9864-4B9A-9770-12DF3BFEC213}"/>
            </a:ext>
          </a:extLst>
        </xdr:cNvPr>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477" name="直線コネクタ 476">
          <a:extLst>
            <a:ext uri="{FF2B5EF4-FFF2-40B4-BE49-F238E27FC236}">
              <a16:creationId xmlns:a16="http://schemas.microsoft.com/office/drawing/2014/main" id="{98DF5530-BE01-4937-BE13-868B6EE659CC}"/>
            </a:ext>
          </a:extLst>
        </xdr:cNvPr>
        <xdr:cNvCxnSpPr/>
      </xdr:nvCxnSpPr>
      <xdr:spPr>
        <a:xfrm flipV="1">
          <a:off x="14592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60977</xdr:rowOff>
    </xdr:from>
    <xdr:ext cx="405111" cy="259045"/>
    <xdr:sp macro="" textlink="">
      <xdr:nvSpPr>
        <xdr:cNvPr id="478" name="n_1mainValue【庁舎】&#10;有形固定資産減価償却率">
          <a:extLst>
            <a:ext uri="{FF2B5EF4-FFF2-40B4-BE49-F238E27FC236}">
              <a16:creationId xmlns:a16="http://schemas.microsoft.com/office/drawing/2014/main" id="{7F1C4F71-FDDD-485E-A84E-B7A53FCE0AD6}"/>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479" name="n_2mainValue【庁舎】&#10;有形固定資産減価償却率">
          <a:extLst>
            <a:ext uri="{FF2B5EF4-FFF2-40B4-BE49-F238E27FC236}">
              <a16:creationId xmlns:a16="http://schemas.microsoft.com/office/drawing/2014/main" id="{8CF0ECF5-0DBD-4696-A8D7-960D906CD91D}"/>
            </a:ext>
          </a:extLst>
        </xdr:cNvPr>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9052D125-77EC-45DE-833A-6CD0E899C4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173A6B2E-8FA2-49D9-A43D-04D66C9642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38CF925B-4714-458E-BC56-5F92A76AD0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F00696F3-24BE-478E-9D93-AF218946D5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079481CD-9953-4189-9B5A-5FB09C8D5F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25BA4708-AE8C-4136-82E3-872F184A57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D53874E4-22BE-43ED-92F5-11D6BD6EBC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14BD3D4E-48A8-4983-BFDF-5BA5F481D5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F3948640-646E-4BEA-BF0B-7C3D296F91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DBF14748-5BB2-4322-80B9-C0DB8453B7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0" name="直線コネクタ 489">
          <a:extLst>
            <a:ext uri="{FF2B5EF4-FFF2-40B4-BE49-F238E27FC236}">
              <a16:creationId xmlns:a16="http://schemas.microsoft.com/office/drawing/2014/main" id="{385DF063-B6EF-4468-9EFF-CD7B0CEB75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1" name="テキスト ボックス 490">
          <a:extLst>
            <a:ext uri="{FF2B5EF4-FFF2-40B4-BE49-F238E27FC236}">
              <a16:creationId xmlns:a16="http://schemas.microsoft.com/office/drawing/2014/main" id="{E5E8BF63-ADCB-4A01-8EB3-ACF2BD51EA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2" name="直線コネクタ 491">
          <a:extLst>
            <a:ext uri="{FF2B5EF4-FFF2-40B4-BE49-F238E27FC236}">
              <a16:creationId xmlns:a16="http://schemas.microsoft.com/office/drawing/2014/main" id="{7261FB12-19CB-4F70-8A76-8E24A150A0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3" name="テキスト ボックス 492">
          <a:extLst>
            <a:ext uri="{FF2B5EF4-FFF2-40B4-BE49-F238E27FC236}">
              <a16:creationId xmlns:a16="http://schemas.microsoft.com/office/drawing/2014/main" id="{F2472C9B-7235-46C2-BAD1-0500362283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4" name="直線コネクタ 493">
          <a:extLst>
            <a:ext uri="{FF2B5EF4-FFF2-40B4-BE49-F238E27FC236}">
              <a16:creationId xmlns:a16="http://schemas.microsoft.com/office/drawing/2014/main" id="{A58AFC58-9BE2-4F8D-BBAC-3D1378B1FD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5" name="テキスト ボックス 494">
          <a:extLst>
            <a:ext uri="{FF2B5EF4-FFF2-40B4-BE49-F238E27FC236}">
              <a16:creationId xmlns:a16="http://schemas.microsoft.com/office/drawing/2014/main" id="{AD201B17-0B83-4E0B-8002-ADFEE48625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6" name="直線コネクタ 495">
          <a:extLst>
            <a:ext uri="{FF2B5EF4-FFF2-40B4-BE49-F238E27FC236}">
              <a16:creationId xmlns:a16="http://schemas.microsoft.com/office/drawing/2014/main" id="{41237D4E-3EDD-478D-A9C4-C504435CA7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7" name="テキスト ボックス 496">
          <a:extLst>
            <a:ext uri="{FF2B5EF4-FFF2-40B4-BE49-F238E27FC236}">
              <a16:creationId xmlns:a16="http://schemas.microsoft.com/office/drawing/2014/main" id="{A5B8DC48-1D68-466F-AB87-4A53AC367B5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8" name="直線コネクタ 497">
          <a:extLst>
            <a:ext uri="{FF2B5EF4-FFF2-40B4-BE49-F238E27FC236}">
              <a16:creationId xmlns:a16="http://schemas.microsoft.com/office/drawing/2014/main" id="{CFC7A2E7-8416-44D4-A4A8-5AE3361E30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9" name="テキスト ボックス 498">
          <a:extLst>
            <a:ext uri="{FF2B5EF4-FFF2-40B4-BE49-F238E27FC236}">
              <a16:creationId xmlns:a16="http://schemas.microsoft.com/office/drawing/2014/main" id="{5B4D7617-3AB9-4D04-9AAB-C35DC5128FE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0" name="直線コネクタ 499">
          <a:extLst>
            <a:ext uri="{FF2B5EF4-FFF2-40B4-BE49-F238E27FC236}">
              <a16:creationId xmlns:a16="http://schemas.microsoft.com/office/drawing/2014/main" id="{C0F58CE1-C974-4D39-B367-76E182015F1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1" name="テキスト ボックス 500">
          <a:extLst>
            <a:ext uri="{FF2B5EF4-FFF2-40B4-BE49-F238E27FC236}">
              <a16:creationId xmlns:a16="http://schemas.microsoft.com/office/drawing/2014/main" id="{B8DAAD29-6D39-4071-97F9-8B041364AF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id="{4CDE8054-FFFA-472D-A574-700F53833C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174264C1-A679-4DC9-8F80-AC381AEDB0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id="{E6A4D87A-25DA-4027-8880-1DE6C83F9E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05" name="直線コネクタ 504">
          <a:extLst>
            <a:ext uri="{FF2B5EF4-FFF2-40B4-BE49-F238E27FC236}">
              <a16:creationId xmlns:a16="http://schemas.microsoft.com/office/drawing/2014/main" id="{4974A821-BD5A-4788-B7E2-45D065191093}"/>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06" name="【庁舎】&#10;一人当たり面積最小値テキスト">
          <a:extLst>
            <a:ext uri="{FF2B5EF4-FFF2-40B4-BE49-F238E27FC236}">
              <a16:creationId xmlns:a16="http://schemas.microsoft.com/office/drawing/2014/main" id="{B1AD2386-B61A-40DB-9510-98E012EDD5F9}"/>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07" name="直線コネクタ 506">
          <a:extLst>
            <a:ext uri="{FF2B5EF4-FFF2-40B4-BE49-F238E27FC236}">
              <a16:creationId xmlns:a16="http://schemas.microsoft.com/office/drawing/2014/main" id="{762F5A49-0796-4D9A-BCA7-F173DE770235}"/>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08" name="【庁舎】&#10;一人当たり面積最大値テキスト">
          <a:extLst>
            <a:ext uri="{FF2B5EF4-FFF2-40B4-BE49-F238E27FC236}">
              <a16:creationId xmlns:a16="http://schemas.microsoft.com/office/drawing/2014/main" id="{5FDA6846-D326-45BC-A58E-AB6CF49D85FC}"/>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09" name="直線コネクタ 508">
          <a:extLst>
            <a:ext uri="{FF2B5EF4-FFF2-40B4-BE49-F238E27FC236}">
              <a16:creationId xmlns:a16="http://schemas.microsoft.com/office/drawing/2014/main" id="{730C0F4F-0C54-4267-812C-9B87EFAFA69E}"/>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10" name="【庁舎】&#10;一人当たり面積平均値テキスト">
          <a:extLst>
            <a:ext uri="{FF2B5EF4-FFF2-40B4-BE49-F238E27FC236}">
              <a16:creationId xmlns:a16="http://schemas.microsoft.com/office/drawing/2014/main" id="{647EF9A5-82B7-4030-9728-A7245297CEB9}"/>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1" name="フローチャート: 判断 510">
          <a:extLst>
            <a:ext uri="{FF2B5EF4-FFF2-40B4-BE49-F238E27FC236}">
              <a16:creationId xmlns:a16="http://schemas.microsoft.com/office/drawing/2014/main" id="{4358C1D9-1510-4EE2-99B9-937A4CDF9B1C}"/>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2" name="フローチャート: 判断 511">
          <a:extLst>
            <a:ext uri="{FF2B5EF4-FFF2-40B4-BE49-F238E27FC236}">
              <a16:creationId xmlns:a16="http://schemas.microsoft.com/office/drawing/2014/main" id="{210EDDDE-DD42-418F-A49A-B28628CC30F4}"/>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13" name="n_1aveValue【庁舎】&#10;一人当たり面積">
          <a:extLst>
            <a:ext uri="{FF2B5EF4-FFF2-40B4-BE49-F238E27FC236}">
              <a16:creationId xmlns:a16="http://schemas.microsoft.com/office/drawing/2014/main" id="{EC8F98E3-8F12-4B9C-A530-3FD487D56C2A}"/>
            </a:ext>
          </a:extLst>
        </xdr:cNvPr>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14" name="フローチャート: 判断 513">
          <a:extLst>
            <a:ext uri="{FF2B5EF4-FFF2-40B4-BE49-F238E27FC236}">
              <a16:creationId xmlns:a16="http://schemas.microsoft.com/office/drawing/2014/main" id="{007897C0-F7CE-4070-A6F4-3097A04510DA}"/>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515" name="n_2aveValue【庁舎】&#10;一人当たり面積">
          <a:extLst>
            <a:ext uri="{FF2B5EF4-FFF2-40B4-BE49-F238E27FC236}">
              <a16:creationId xmlns:a16="http://schemas.microsoft.com/office/drawing/2014/main" id="{B2B22861-3116-49AC-BFBB-A4149C25DF2D}"/>
            </a:ext>
          </a:extLst>
        </xdr:cNvPr>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6F5C418-74F6-4FE5-9A33-F2DE00361C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9AB75343-1168-4E20-B3A0-698EADB690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2F13DB95-60ED-42EF-A803-1F39A84335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8CBCEB1C-EBA4-4ED8-8452-90C4ED274E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B7A624FF-B11B-4A35-A989-6B678FFBD5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22134</xdr:rowOff>
    </xdr:from>
    <xdr:to>
      <xdr:col>112</xdr:col>
      <xdr:colOff>38100</xdr:colOff>
      <xdr:row>104</xdr:row>
      <xdr:rowOff>123734</xdr:rowOff>
    </xdr:to>
    <xdr:sp macro="" textlink="">
      <xdr:nvSpPr>
        <xdr:cNvPr id="521" name="楕円 520">
          <a:extLst>
            <a:ext uri="{FF2B5EF4-FFF2-40B4-BE49-F238E27FC236}">
              <a16:creationId xmlns:a16="http://schemas.microsoft.com/office/drawing/2014/main" id="{0379ED9A-2DE6-424C-814A-C624D266F2C8}"/>
            </a:ext>
          </a:extLst>
        </xdr:cNvPr>
        <xdr:cNvSpPr/>
      </xdr:nvSpPr>
      <xdr:spPr>
        <a:xfrm>
          <a:off x="2127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27577</xdr:rowOff>
    </xdr:from>
    <xdr:to>
      <xdr:col>107</xdr:col>
      <xdr:colOff>101600</xdr:colOff>
      <xdr:row>104</xdr:row>
      <xdr:rowOff>129177</xdr:rowOff>
    </xdr:to>
    <xdr:sp macro="" textlink="">
      <xdr:nvSpPr>
        <xdr:cNvPr id="522" name="楕円 521">
          <a:extLst>
            <a:ext uri="{FF2B5EF4-FFF2-40B4-BE49-F238E27FC236}">
              <a16:creationId xmlns:a16="http://schemas.microsoft.com/office/drawing/2014/main" id="{7C3D86D7-478C-43BC-9DDC-34881FA933C6}"/>
            </a:ext>
          </a:extLst>
        </xdr:cNvPr>
        <xdr:cNvSpPr/>
      </xdr:nvSpPr>
      <xdr:spPr>
        <a:xfrm>
          <a:off x="20383500" y="178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104</xdr:row>
      <xdr:rowOff>78377</xdr:rowOff>
    </xdr:to>
    <xdr:cxnSp macro="">
      <xdr:nvCxnSpPr>
        <xdr:cNvPr id="523" name="直線コネクタ 522">
          <a:extLst>
            <a:ext uri="{FF2B5EF4-FFF2-40B4-BE49-F238E27FC236}">
              <a16:creationId xmlns:a16="http://schemas.microsoft.com/office/drawing/2014/main" id="{B56D2C9A-DE47-4D14-AB4B-055A5517DBDE}"/>
            </a:ext>
          </a:extLst>
        </xdr:cNvPr>
        <xdr:cNvCxnSpPr/>
      </xdr:nvCxnSpPr>
      <xdr:spPr>
        <a:xfrm flipV="1">
          <a:off x="20434300" y="179037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140261</xdr:rowOff>
    </xdr:from>
    <xdr:ext cx="469744" cy="259045"/>
    <xdr:sp macro="" textlink="">
      <xdr:nvSpPr>
        <xdr:cNvPr id="524" name="n_1mainValue【庁舎】&#10;一人当たり面積">
          <a:extLst>
            <a:ext uri="{FF2B5EF4-FFF2-40B4-BE49-F238E27FC236}">
              <a16:creationId xmlns:a16="http://schemas.microsoft.com/office/drawing/2014/main" id="{547847E8-D3FD-47A8-B5C0-586CB7452A56}"/>
            </a:ext>
          </a:extLst>
        </xdr:cNvPr>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145704</xdr:rowOff>
    </xdr:from>
    <xdr:ext cx="469744" cy="259045"/>
    <xdr:sp macro="" textlink="">
      <xdr:nvSpPr>
        <xdr:cNvPr id="525" name="n_2mainValue【庁舎】&#10;一人当たり面積">
          <a:extLst>
            <a:ext uri="{FF2B5EF4-FFF2-40B4-BE49-F238E27FC236}">
              <a16:creationId xmlns:a16="http://schemas.microsoft.com/office/drawing/2014/main" id="{36271542-40A9-4E16-B93B-FCC1F715077A}"/>
            </a:ext>
          </a:extLst>
        </xdr:cNvPr>
        <xdr:cNvSpPr txBox="1"/>
      </xdr:nvSpPr>
      <xdr:spPr>
        <a:xfrm>
          <a:off x="20199427" y="1763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a:extLst>
            <a:ext uri="{FF2B5EF4-FFF2-40B4-BE49-F238E27FC236}">
              <a16:creationId xmlns:a16="http://schemas.microsoft.com/office/drawing/2014/main" id="{438C3B97-1EA2-48F0-9B96-A471312EFB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a:extLst>
            <a:ext uri="{FF2B5EF4-FFF2-40B4-BE49-F238E27FC236}">
              <a16:creationId xmlns:a16="http://schemas.microsoft.com/office/drawing/2014/main" id="{CC081F91-39D0-41AD-9B9F-391A089A45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a:extLst>
            <a:ext uri="{FF2B5EF4-FFF2-40B4-BE49-F238E27FC236}">
              <a16:creationId xmlns:a16="http://schemas.microsoft.com/office/drawing/2014/main" id="{7AE9E953-E4DF-4171-8B34-4E91AB6A92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高い数値を示している。いずれの施設についても長寿命化を進めるべく改修工事や修繕工事を実施している。老朽化の著しい建物については、建て替えも検討しながら進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の有形固定資産減価償却率については、類似団体や北海道平均と比較して低い数値を示している。今後も出来るだけ長く施設を使えるように、長寿命化の検討を進めていきたい。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12304;&#36001;&#25919;&#29366;&#27841;&#36039;&#26009;&#38598;&#12305;_016047_&#26032;&#2089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5.7</v>
          </cell>
          <cell r="CN51">
            <v>6.2</v>
          </cell>
        </row>
        <row r="53">
          <cell r="CF53">
            <v>62.8</v>
          </cell>
          <cell r="CN53">
            <v>64.599999999999994</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cell r="BP73">
            <v>20.399999999999999</v>
          </cell>
          <cell r="BX73">
            <v>13.9</v>
          </cell>
          <cell r="CF73">
            <v>5.7</v>
          </cell>
          <cell r="CN73">
            <v>6.2</v>
          </cell>
          <cell r="CV73">
            <v>2.8</v>
          </cell>
        </row>
        <row r="75">
          <cell r="BP75">
            <v>12.9</v>
          </cell>
          <cell r="BX75">
            <v>12.2</v>
          </cell>
          <cell r="CF75">
            <v>11.5</v>
          </cell>
          <cell r="CN75">
            <v>10.6</v>
          </cell>
          <cell r="CV75">
            <v>8.5</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5746921</v>
      </c>
      <c r="BO4" s="403"/>
      <c r="BP4" s="403"/>
      <c r="BQ4" s="403"/>
      <c r="BR4" s="403"/>
      <c r="BS4" s="403"/>
      <c r="BT4" s="403"/>
      <c r="BU4" s="404"/>
      <c r="BV4" s="402">
        <v>5985974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3.2</v>
      </c>
      <c r="CU4" s="584"/>
      <c r="CV4" s="584"/>
      <c r="CW4" s="584"/>
      <c r="CX4" s="584"/>
      <c r="CY4" s="584"/>
      <c r="CZ4" s="584"/>
      <c r="DA4" s="585"/>
      <c r="DB4" s="583">
        <v>3.1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5608068</v>
      </c>
      <c r="BO5" s="408"/>
      <c r="BP5" s="408"/>
      <c r="BQ5" s="408"/>
      <c r="BR5" s="408"/>
      <c r="BS5" s="408"/>
      <c r="BT5" s="408"/>
      <c r="BU5" s="409"/>
      <c r="BV5" s="407">
        <v>5795861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86.6</v>
      </c>
      <c r="CU5" s="378"/>
      <c r="CV5" s="378"/>
      <c r="CW5" s="378"/>
      <c r="CX5" s="378"/>
      <c r="CY5" s="378"/>
      <c r="CZ5" s="378"/>
      <c r="DA5" s="379"/>
      <c r="DB5" s="377">
        <v>82.5</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138853</v>
      </c>
      <c r="BO6" s="408"/>
      <c r="BP6" s="408"/>
      <c r="BQ6" s="408"/>
      <c r="BR6" s="408"/>
      <c r="BS6" s="408"/>
      <c r="BT6" s="408"/>
      <c r="BU6" s="409"/>
      <c r="BV6" s="407">
        <v>190113</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90.1</v>
      </c>
      <c r="CU6" s="558"/>
      <c r="CV6" s="558"/>
      <c r="CW6" s="558"/>
      <c r="CX6" s="558"/>
      <c r="CY6" s="558"/>
      <c r="CZ6" s="558"/>
      <c r="DA6" s="559"/>
      <c r="DB6" s="557">
        <v>85.7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28136</v>
      </c>
      <c r="BO7" s="408"/>
      <c r="BP7" s="408"/>
      <c r="BQ7" s="408"/>
      <c r="BR7" s="408"/>
      <c r="BS7" s="408"/>
      <c r="BT7" s="408"/>
      <c r="BU7" s="409"/>
      <c r="BV7" s="407">
        <v>80869</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3445511</v>
      </c>
      <c r="CU7" s="408"/>
      <c r="CV7" s="408"/>
      <c r="CW7" s="408"/>
      <c r="CX7" s="408"/>
      <c r="CY7" s="408"/>
      <c r="CZ7" s="408"/>
      <c r="DA7" s="409"/>
      <c r="DB7" s="407">
        <v>3503842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110717</v>
      </c>
      <c r="BO8" s="408"/>
      <c r="BP8" s="408"/>
      <c r="BQ8" s="408"/>
      <c r="BR8" s="408"/>
      <c r="BS8" s="408"/>
      <c r="BT8" s="408"/>
      <c r="BU8" s="409"/>
      <c r="BV8" s="407">
        <v>109244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0.21</v>
      </c>
      <c r="CU8" s="521"/>
      <c r="CV8" s="521"/>
      <c r="CW8" s="521"/>
      <c r="CX8" s="521"/>
      <c r="CY8" s="521"/>
      <c r="CZ8" s="521"/>
      <c r="DA8" s="522"/>
      <c r="DB8" s="520">
        <v>0.19</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5592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1473</v>
      </c>
      <c r="BO9" s="408"/>
      <c r="BP9" s="408"/>
      <c r="BQ9" s="408"/>
      <c r="BR9" s="408"/>
      <c r="BS9" s="408"/>
      <c r="BT9" s="408"/>
      <c r="BU9" s="409"/>
      <c r="BV9" s="407">
        <v>-13180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17.399999999999999</v>
      </c>
      <c r="CU9" s="378"/>
      <c r="CV9" s="378"/>
      <c r="CW9" s="378"/>
      <c r="CX9" s="378"/>
      <c r="CY9" s="378"/>
      <c r="CZ9" s="378"/>
      <c r="DA9" s="379"/>
      <c r="DB9" s="377">
        <v>16.5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5775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814</v>
      </c>
      <c r="BO10" s="408"/>
      <c r="BP10" s="408"/>
      <c r="BQ10" s="408"/>
      <c r="BR10" s="408"/>
      <c r="BS10" s="408"/>
      <c r="BT10" s="408"/>
      <c r="BU10" s="409"/>
      <c r="BV10" s="407">
        <v>5308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5574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109</v>
      </c>
      <c r="AV12" s="465"/>
      <c r="AW12" s="465"/>
      <c r="AX12" s="465"/>
      <c r="AY12" s="387" t="s">
        <v>129</v>
      </c>
      <c r="AZ12" s="388"/>
      <c r="BA12" s="388"/>
      <c r="BB12" s="388"/>
      <c r="BC12" s="388"/>
      <c r="BD12" s="388"/>
      <c r="BE12" s="388"/>
      <c r="BF12" s="388"/>
      <c r="BG12" s="388"/>
      <c r="BH12" s="388"/>
      <c r="BI12" s="388"/>
      <c r="BJ12" s="388"/>
      <c r="BK12" s="388"/>
      <c r="BL12" s="388"/>
      <c r="BM12" s="389"/>
      <c r="BN12" s="407">
        <v>107383</v>
      </c>
      <c r="BO12" s="408"/>
      <c r="BP12" s="408"/>
      <c r="BQ12" s="408"/>
      <c r="BR12" s="408"/>
      <c r="BS12" s="408"/>
      <c r="BT12" s="408"/>
      <c r="BU12" s="409"/>
      <c r="BV12" s="407">
        <v>222406</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5486</v>
      </c>
      <c r="S13" s="511"/>
      <c r="T13" s="511"/>
      <c r="U13" s="511"/>
      <c r="V13" s="512"/>
      <c r="W13" s="498" t="s">
        <v>133</v>
      </c>
      <c r="X13" s="420"/>
      <c r="Y13" s="420"/>
      <c r="Z13" s="420"/>
      <c r="AA13" s="420"/>
      <c r="AB13" s="421"/>
      <c r="AC13" s="383">
        <v>1070</v>
      </c>
      <c r="AD13" s="384"/>
      <c r="AE13" s="384"/>
      <c r="AF13" s="384"/>
      <c r="AG13" s="385"/>
      <c r="AH13" s="383">
        <v>1181</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-105096</v>
      </c>
      <c r="BO13" s="408"/>
      <c r="BP13" s="408"/>
      <c r="BQ13" s="408"/>
      <c r="BR13" s="408"/>
      <c r="BS13" s="408"/>
      <c r="BT13" s="408"/>
      <c r="BU13" s="409"/>
      <c r="BV13" s="407">
        <v>-230278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8.5</v>
      </c>
      <c r="CU13" s="378"/>
      <c r="CV13" s="378"/>
      <c r="CW13" s="378"/>
      <c r="CX13" s="378"/>
      <c r="CY13" s="378"/>
      <c r="CZ13" s="378"/>
      <c r="DA13" s="379"/>
      <c r="DB13" s="377">
        <v>10.6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5700</v>
      </c>
      <c r="S14" s="511"/>
      <c r="T14" s="511"/>
      <c r="U14" s="511"/>
      <c r="V14" s="512"/>
      <c r="W14" s="513"/>
      <c r="X14" s="423"/>
      <c r="Y14" s="423"/>
      <c r="Z14" s="423"/>
      <c r="AA14" s="423"/>
      <c r="AB14" s="424"/>
      <c r="AC14" s="503">
        <v>36.6</v>
      </c>
      <c r="AD14" s="504"/>
      <c r="AE14" s="504"/>
      <c r="AF14" s="504"/>
      <c r="AG14" s="505"/>
      <c r="AH14" s="503">
        <v>41.1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2.8</v>
      </c>
      <c r="CU14" s="515"/>
      <c r="CV14" s="515"/>
      <c r="CW14" s="515"/>
      <c r="CX14" s="515"/>
      <c r="CY14" s="515"/>
      <c r="CZ14" s="515"/>
      <c r="DA14" s="516"/>
      <c r="DB14" s="514">
        <v>6.2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132</v>
      </c>
      <c r="N15" s="508"/>
      <c r="O15" s="508"/>
      <c r="P15" s="508"/>
      <c r="Q15" s="509"/>
      <c r="R15" s="510">
        <v>5606</v>
      </c>
      <c r="S15" s="511"/>
      <c r="T15" s="511"/>
      <c r="U15" s="511"/>
      <c r="V15" s="512"/>
      <c r="W15" s="498" t="s">
        <v>140</v>
      </c>
      <c r="X15" s="420"/>
      <c r="Y15" s="420"/>
      <c r="Z15" s="420"/>
      <c r="AA15" s="420"/>
      <c r="AB15" s="421"/>
      <c r="AC15" s="383">
        <v>427</v>
      </c>
      <c r="AD15" s="384"/>
      <c r="AE15" s="384"/>
      <c r="AF15" s="384"/>
      <c r="AG15" s="385"/>
      <c r="AH15" s="383">
        <v>353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688695</v>
      </c>
      <c r="BO15" s="403"/>
      <c r="BP15" s="403"/>
      <c r="BQ15" s="403"/>
      <c r="BR15" s="403"/>
      <c r="BS15" s="403"/>
      <c r="BT15" s="403"/>
      <c r="BU15" s="404"/>
      <c r="BV15" s="402">
        <v>638885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14.6</v>
      </c>
      <c r="AD16" s="504"/>
      <c r="AE16" s="504"/>
      <c r="AF16" s="504"/>
      <c r="AG16" s="505"/>
      <c r="AH16" s="503">
        <v>12.3</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3137523</v>
      </c>
      <c r="BO16" s="408"/>
      <c r="BP16" s="408"/>
      <c r="BQ16" s="408"/>
      <c r="BR16" s="408"/>
      <c r="BS16" s="408"/>
      <c r="BT16" s="408"/>
      <c r="BU16" s="409"/>
      <c r="BV16" s="407">
        <v>3216030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1426</v>
      </c>
      <c r="AD17" s="384"/>
      <c r="AE17" s="384"/>
      <c r="AF17" s="384"/>
      <c r="AG17" s="385"/>
      <c r="AH17" s="383">
        <v>1340</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864604</v>
      </c>
      <c r="BO17" s="408"/>
      <c r="BP17" s="408"/>
      <c r="BQ17" s="408"/>
      <c r="BR17" s="408"/>
      <c r="BS17" s="408"/>
      <c r="BT17" s="408"/>
      <c r="BU17" s="409"/>
      <c r="BV17" s="407">
        <v>794944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585.80999999999995</v>
      </c>
      <c r="M18" s="472"/>
      <c r="N18" s="472"/>
      <c r="O18" s="472"/>
      <c r="P18" s="472"/>
      <c r="Q18" s="472"/>
      <c r="R18" s="473"/>
      <c r="S18" s="473"/>
      <c r="T18" s="473"/>
      <c r="U18" s="473"/>
      <c r="V18" s="474"/>
      <c r="W18" s="488"/>
      <c r="X18" s="489"/>
      <c r="Y18" s="489"/>
      <c r="Z18" s="489"/>
      <c r="AA18" s="489"/>
      <c r="AB18" s="499"/>
      <c r="AC18" s="371">
        <v>48.8</v>
      </c>
      <c r="AD18" s="372"/>
      <c r="AE18" s="372"/>
      <c r="AF18" s="372"/>
      <c r="AG18" s="475"/>
      <c r="AH18" s="371">
        <v>46.6</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3045963</v>
      </c>
      <c r="BO18" s="408"/>
      <c r="BP18" s="408"/>
      <c r="BQ18" s="408"/>
      <c r="BR18" s="408"/>
      <c r="BS18" s="408"/>
      <c r="BT18" s="408"/>
      <c r="BU18" s="409"/>
      <c r="BV18" s="407">
        <v>2970416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4082751</v>
      </c>
      <c r="BO19" s="408"/>
      <c r="BP19" s="408"/>
      <c r="BQ19" s="408"/>
      <c r="BR19" s="408"/>
      <c r="BS19" s="408"/>
      <c r="BT19" s="408"/>
      <c r="BU19" s="409"/>
      <c r="BV19" s="407">
        <v>4249291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2405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6183574</v>
      </c>
      <c r="BO23" s="408"/>
      <c r="BP23" s="408"/>
      <c r="BQ23" s="408"/>
      <c r="BR23" s="408"/>
      <c r="BS23" s="408"/>
      <c r="BT23" s="408"/>
      <c r="BU23" s="409"/>
      <c r="BV23" s="407">
        <v>6571520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7200</v>
      </c>
      <c r="R24" s="384"/>
      <c r="S24" s="384"/>
      <c r="T24" s="384"/>
      <c r="U24" s="384"/>
      <c r="V24" s="385"/>
      <c r="W24" s="449"/>
      <c r="X24" s="440"/>
      <c r="Y24" s="441"/>
      <c r="Z24" s="380" t="s">
        <v>164</v>
      </c>
      <c r="AA24" s="381"/>
      <c r="AB24" s="381"/>
      <c r="AC24" s="381"/>
      <c r="AD24" s="381"/>
      <c r="AE24" s="381"/>
      <c r="AF24" s="381"/>
      <c r="AG24" s="382"/>
      <c r="AH24" s="383">
        <v>108</v>
      </c>
      <c r="AI24" s="384"/>
      <c r="AJ24" s="384"/>
      <c r="AK24" s="384"/>
      <c r="AL24" s="385"/>
      <c r="AM24" s="383">
        <v>312876</v>
      </c>
      <c r="AN24" s="384"/>
      <c r="AO24" s="384"/>
      <c r="AP24" s="384"/>
      <c r="AQ24" s="384"/>
      <c r="AR24" s="385"/>
      <c r="AS24" s="383">
        <v>2897</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5954401</v>
      </c>
      <c r="BO24" s="408"/>
      <c r="BP24" s="408"/>
      <c r="BQ24" s="408"/>
      <c r="BR24" s="408"/>
      <c r="BS24" s="408"/>
      <c r="BT24" s="408"/>
      <c r="BU24" s="409"/>
      <c r="BV24" s="407">
        <v>6308294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6000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46990</v>
      </c>
      <c r="BO25" s="403"/>
      <c r="BP25" s="403"/>
      <c r="BQ25" s="403"/>
      <c r="BR25" s="403"/>
      <c r="BS25" s="403"/>
      <c r="BT25" s="403"/>
      <c r="BU25" s="404"/>
      <c r="BV25" s="402">
        <v>37107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5600</v>
      </c>
      <c r="R26" s="384"/>
      <c r="S26" s="384"/>
      <c r="T26" s="384"/>
      <c r="U26" s="384"/>
      <c r="V26" s="385"/>
      <c r="W26" s="449"/>
      <c r="X26" s="440"/>
      <c r="Y26" s="441"/>
      <c r="Z26" s="380" t="s">
        <v>170</v>
      </c>
      <c r="AA26" s="462"/>
      <c r="AB26" s="462"/>
      <c r="AC26" s="462"/>
      <c r="AD26" s="462"/>
      <c r="AE26" s="462"/>
      <c r="AF26" s="462"/>
      <c r="AG26" s="463"/>
      <c r="AH26" s="383" t="s">
        <v>131</v>
      </c>
      <c r="AI26" s="384"/>
      <c r="AJ26" s="384"/>
      <c r="AK26" s="384"/>
      <c r="AL26" s="385"/>
      <c r="AM26" s="383" t="s">
        <v>131</v>
      </c>
      <c r="AN26" s="384"/>
      <c r="AO26" s="384"/>
      <c r="AP26" s="384"/>
      <c r="AQ26" s="384"/>
      <c r="AR26" s="385"/>
      <c r="AS26" s="383" t="s">
        <v>131</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2800</v>
      </c>
      <c r="R27" s="384"/>
      <c r="S27" s="384"/>
      <c r="T27" s="384"/>
      <c r="U27" s="384"/>
      <c r="V27" s="385"/>
      <c r="W27" s="449"/>
      <c r="X27" s="440"/>
      <c r="Y27" s="441"/>
      <c r="Z27" s="380" t="s">
        <v>173</v>
      </c>
      <c r="AA27" s="381"/>
      <c r="AB27" s="381"/>
      <c r="AC27" s="381"/>
      <c r="AD27" s="381"/>
      <c r="AE27" s="381"/>
      <c r="AF27" s="381"/>
      <c r="AG27" s="382"/>
      <c r="AH27" s="383">
        <v>3</v>
      </c>
      <c r="AI27" s="384"/>
      <c r="AJ27" s="384"/>
      <c r="AK27" s="384"/>
      <c r="AL27" s="385"/>
      <c r="AM27" s="383">
        <v>11238</v>
      </c>
      <c r="AN27" s="384"/>
      <c r="AO27" s="384"/>
      <c r="AP27" s="384"/>
      <c r="AQ27" s="384"/>
      <c r="AR27" s="385"/>
      <c r="AS27" s="383">
        <v>3746</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2300</v>
      </c>
      <c r="R28" s="384"/>
      <c r="S28" s="384"/>
      <c r="T28" s="384"/>
      <c r="U28" s="384"/>
      <c r="V28" s="385"/>
      <c r="W28" s="449"/>
      <c r="X28" s="440"/>
      <c r="Y28" s="441"/>
      <c r="Z28" s="380" t="s">
        <v>176</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976964</v>
      </c>
      <c r="BO28" s="403"/>
      <c r="BP28" s="403"/>
      <c r="BQ28" s="403"/>
      <c r="BR28" s="403"/>
      <c r="BS28" s="403"/>
      <c r="BT28" s="403"/>
      <c r="BU28" s="404"/>
      <c r="BV28" s="402">
        <v>1083533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10</v>
      </c>
      <c r="M29" s="384"/>
      <c r="N29" s="384"/>
      <c r="O29" s="384"/>
      <c r="P29" s="385"/>
      <c r="Q29" s="383">
        <v>2050</v>
      </c>
      <c r="R29" s="384"/>
      <c r="S29" s="384"/>
      <c r="T29" s="384"/>
      <c r="U29" s="384"/>
      <c r="V29" s="385"/>
      <c r="W29" s="450"/>
      <c r="X29" s="451"/>
      <c r="Y29" s="452"/>
      <c r="Z29" s="380" t="s">
        <v>179</v>
      </c>
      <c r="AA29" s="381"/>
      <c r="AB29" s="381"/>
      <c r="AC29" s="381"/>
      <c r="AD29" s="381"/>
      <c r="AE29" s="381"/>
      <c r="AF29" s="381"/>
      <c r="AG29" s="382"/>
      <c r="AH29" s="383">
        <v>111</v>
      </c>
      <c r="AI29" s="384"/>
      <c r="AJ29" s="384"/>
      <c r="AK29" s="384"/>
      <c r="AL29" s="385"/>
      <c r="AM29" s="383">
        <v>324114</v>
      </c>
      <c r="AN29" s="384"/>
      <c r="AO29" s="384"/>
      <c r="AP29" s="384"/>
      <c r="AQ29" s="384"/>
      <c r="AR29" s="385"/>
      <c r="AS29" s="383">
        <v>2920</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395756</v>
      </c>
      <c r="BO29" s="408"/>
      <c r="BP29" s="408"/>
      <c r="BQ29" s="408"/>
      <c r="BR29" s="408"/>
      <c r="BS29" s="408"/>
      <c r="BT29" s="408"/>
      <c r="BU29" s="409"/>
      <c r="BV29" s="407">
        <v>400480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96.4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682394</v>
      </c>
      <c r="BO30" s="411"/>
      <c r="BP30" s="411"/>
      <c r="BQ30" s="411"/>
      <c r="BR30" s="411"/>
      <c r="BS30" s="411"/>
      <c r="BT30" s="411"/>
      <c r="BU30" s="412"/>
      <c r="BV30" s="410">
        <v>669039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IF('各会計、関係団体の財政状況及び健全化判断比率'!B31="","",'各会計、関係団体の財政状況及び健全化判断比率'!B31)</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日高中部消防組合（一般会計）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日高軽種馬共同育成公社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国民健康保険診療所事業特別会計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IF('各会計、関係団体の財政状況及び健全化判断比率'!B32="","",'各会計、関係団体の財政状況及び健全化判断比率'!B32)</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日高中部衛生施設組合（一般会計）</v>
      </c>
      <c r="BZ35" s="365"/>
      <c r="CA35" s="365"/>
      <c r="CB35" s="365"/>
      <c r="CC35" s="365"/>
      <c r="CD35" s="365"/>
      <c r="CE35" s="365"/>
      <c r="CF35" s="365"/>
      <c r="CG35" s="365"/>
      <c r="CH35" s="365"/>
      <c r="CI35" s="365"/>
      <c r="CJ35" s="365"/>
      <c r="CK35" s="365"/>
      <c r="CL35" s="365"/>
      <c r="CM35" s="365"/>
      <c r="CN35" s="193"/>
      <c r="CO35" s="366">
        <f t="shared" ref="CO35:CO43" si="3">IF(CQ35="","",CO34+1)</f>
        <v>15</v>
      </c>
      <c r="CP35" s="366"/>
      <c r="CQ35" s="365" t="str">
        <f>IF('各会計、関係団体の財政状況及び健全化判断比率'!BS8="","",'各会計、関係団体の財政状況及び健全化判断比率'!BS8)</f>
        <v>にいかっぷホロシリ乗馬クラブ</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介護サービス特別会計事業勘定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日高中部広域連合（一般会計）</v>
      </c>
      <c r="BZ36" s="365"/>
      <c r="CA36" s="365"/>
      <c r="CB36" s="365"/>
      <c r="CC36" s="365"/>
      <c r="CD36" s="365"/>
      <c r="CE36" s="365"/>
      <c r="CF36" s="365"/>
      <c r="CG36" s="365"/>
      <c r="CH36" s="365"/>
      <c r="CI36" s="365"/>
      <c r="CJ36" s="365"/>
      <c r="CK36" s="365"/>
      <c r="CL36" s="365"/>
      <c r="CM36" s="365"/>
      <c r="CN36" s="193"/>
      <c r="CO36" s="366">
        <f t="shared" si="3"/>
        <v>16</v>
      </c>
      <c r="CP36" s="366"/>
      <c r="CQ36" s="365" t="str">
        <f>IF('各会計、関係団体の財政状況及び健全化判断比率'!BS9="","",'各会計、関係団体の財政状況及び健全化判断比率'!BS9)</f>
        <v>新冠ヒルズ</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日高中部広域連合（介護保険特別会計）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日高管内地方税滞納整理機構</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日高地区交通災害共済組合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710892</v>
      </c>
      <c r="S5" s="669"/>
      <c r="T5" s="669"/>
      <c r="U5" s="669"/>
      <c r="V5" s="669"/>
      <c r="W5" s="669"/>
      <c r="X5" s="669"/>
      <c r="Y5" s="715"/>
      <c r="Z5" s="733">
        <v>12.4</v>
      </c>
      <c r="AA5" s="733"/>
      <c r="AB5" s="733"/>
      <c r="AC5" s="733"/>
      <c r="AD5" s="734">
        <v>710892</v>
      </c>
      <c r="AE5" s="734"/>
      <c r="AF5" s="734"/>
      <c r="AG5" s="734"/>
      <c r="AH5" s="734"/>
      <c r="AI5" s="734"/>
      <c r="AJ5" s="734"/>
      <c r="AK5" s="734"/>
      <c r="AL5" s="716">
        <v>21</v>
      </c>
      <c r="AM5" s="685"/>
      <c r="AN5" s="685"/>
      <c r="AO5" s="717"/>
      <c r="AP5" s="702" t="s">
        <v>218</v>
      </c>
      <c r="AQ5" s="703"/>
      <c r="AR5" s="703"/>
      <c r="AS5" s="703"/>
      <c r="AT5" s="703"/>
      <c r="AU5" s="703"/>
      <c r="AV5" s="703"/>
      <c r="AW5" s="703"/>
      <c r="AX5" s="703"/>
      <c r="AY5" s="703"/>
      <c r="AZ5" s="703"/>
      <c r="BA5" s="703"/>
      <c r="BB5" s="703"/>
      <c r="BC5" s="703"/>
      <c r="BD5" s="703"/>
      <c r="BE5" s="703"/>
      <c r="BF5" s="704"/>
      <c r="BG5" s="603">
        <v>696441</v>
      </c>
      <c r="BH5" s="606"/>
      <c r="BI5" s="606"/>
      <c r="BJ5" s="606"/>
      <c r="BK5" s="606"/>
      <c r="BL5" s="606"/>
      <c r="BM5" s="606"/>
      <c r="BN5" s="607"/>
      <c r="BO5" s="665">
        <v>98</v>
      </c>
      <c r="BP5" s="665"/>
      <c r="BQ5" s="665"/>
      <c r="BR5" s="665"/>
      <c r="BS5" s="666">
        <v>8510</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83001</v>
      </c>
      <c r="S6" s="606"/>
      <c r="T6" s="606"/>
      <c r="U6" s="606"/>
      <c r="V6" s="606"/>
      <c r="W6" s="606"/>
      <c r="X6" s="606"/>
      <c r="Y6" s="607"/>
      <c r="Z6" s="665">
        <v>1.4</v>
      </c>
      <c r="AA6" s="665"/>
      <c r="AB6" s="665"/>
      <c r="AC6" s="665"/>
      <c r="AD6" s="666">
        <v>83001</v>
      </c>
      <c r="AE6" s="666"/>
      <c r="AF6" s="666"/>
      <c r="AG6" s="666"/>
      <c r="AH6" s="666"/>
      <c r="AI6" s="666"/>
      <c r="AJ6" s="666"/>
      <c r="AK6" s="666"/>
      <c r="AL6" s="608">
        <v>2.5</v>
      </c>
      <c r="AM6" s="609"/>
      <c r="AN6" s="609"/>
      <c r="AO6" s="667"/>
      <c r="AP6" s="600" t="s">
        <v>223</v>
      </c>
      <c r="AQ6" s="601"/>
      <c r="AR6" s="601"/>
      <c r="AS6" s="601"/>
      <c r="AT6" s="601"/>
      <c r="AU6" s="601"/>
      <c r="AV6" s="601"/>
      <c r="AW6" s="601"/>
      <c r="AX6" s="601"/>
      <c r="AY6" s="601"/>
      <c r="AZ6" s="601"/>
      <c r="BA6" s="601"/>
      <c r="BB6" s="601"/>
      <c r="BC6" s="601"/>
      <c r="BD6" s="601"/>
      <c r="BE6" s="601"/>
      <c r="BF6" s="602"/>
      <c r="BG6" s="603">
        <v>696441</v>
      </c>
      <c r="BH6" s="606"/>
      <c r="BI6" s="606"/>
      <c r="BJ6" s="606"/>
      <c r="BK6" s="606"/>
      <c r="BL6" s="606"/>
      <c r="BM6" s="606"/>
      <c r="BN6" s="607"/>
      <c r="BO6" s="665">
        <v>98</v>
      </c>
      <c r="BP6" s="665"/>
      <c r="BQ6" s="665"/>
      <c r="BR6" s="665"/>
      <c r="BS6" s="666">
        <v>8510</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69999</v>
      </c>
      <c r="CS6" s="606"/>
      <c r="CT6" s="606"/>
      <c r="CU6" s="606"/>
      <c r="CV6" s="606"/>
      <c r="CW6" s="606"/>
      <c r="CX6" s="606"/>
      <c r="CY6" s="607"/>
      <c r="CZ6" s="716">
        <v>1.2</v>
      </c>
      <c r="DA6" s="685"/>
      <c r="DB6" s="685"/>
      <c r="DC6" s="719"/>
      <c r="DD6" s="611" t="s">
        <v>131</v>
      </c>
      <c r="DE6" s="606"/>
      <c r="DF6" s="606"/>
      <c r="DG6" s="606"/>
      <c r="DH6" s="606"/>
      <c r="DI6" s="606"/>
      <c r="DJ6" s="606"/>
      <c r="DK6" s="606"/>
      <c r="DL6" s="606"/>
      <c r="DM6" s="606"/>
      <c r="DN6" s="606"/>
      <c r="DO6" s="606"/>
      <c r="DP6" s="607"/>
      <c r="DQ6" s="611">
        <v>69993</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997</v>
      </c>
      <c r="S7" s="606"/>
      <c r="T7" s="606"/>
      <c r="U7" s="606"/>
      <c r="V7" s="606"/>
      <c r="W7" s="606"/>
      <c r="X7" s="606"/>
      <c r="Y7" s="607"/>
      <c r="Z7" s="665">
        <v>0</v>
      </c>
      <c r="AA7" s="665"/>
      <c r="AB7" s="665"/>
      <c r="AC7" s="665"/>
      <c r="AD7" s="666">
        <v>997</v>
      </c>
      <c r="AE7" s="666"/>
      <c r="AF7" s="666"/>
      <c r="AG7" s="666"/>
      <c r="AH7" s="666"/>
      <c r="AI7" s="666"/>
      <c r="AJ7" s="666"/>
      <c r="AK7" s="666"/>
      <c r="AL7" s="608">
        <v>0</v>
      </c>
      <c r="AM7" s="609"/>
      <c r="AN7" s="609"/>
      <c r="AO7" s="667"/>
      <c r="AP7" s="600" t="s">
        <v>226</v>
      </c>
      <c r="AQ7" s="601"/>
      <c r="AR7" s="601"/>
      <c r="AS7" s="601"/>
      <c r="AT7" s="601"/>
      <c r="AU7" s="601"/>
      <c r="AV7" s="601"/>
      <c r="AW7" s="601"/>
      <c r="AX7" s="601"/>
      <c r="AY7" s="601"/>
      <c r="AZ7" s="601"/>
      <c r="BA7" s="601"/>
      <c r="BB7" s="601"/>
      <c r="BC7" s="601"/>
      <c r="BD7" s="601"/>
      <c r="BE7" s="601"/>
      <c r="BF7" s="602"/>
      <c r="BG7" s="603">
        <v>307968</v>
      </c>
      <c r="BH7" s="606"/>
      <c r="BI7" s="606"/>
      <c r="BJ7" s="606"/>
      <c r="BK7" s="606"/>
      <c r="BL7" s="606"/>
      <c r="BM7" s="606"/>
      <c r="BN7" s="607"/>
      <c r="BO7" s="665">
        <v>43.3</v>
      </c>
      <c r="BP7" s="665"/>
      <c r="BQ7" s="665"/>
      <c r="BR7" s="665"/>
      <c r="BS7" s="666">
        <v>8510</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689074</v>
      </c>
      <c r="CS7" s="606"/>
      <c r="CT7" s="606"/>
      <c r="CU7" s="606"/>
      <c r="CV7" s="606"/>
      <c r="CW7" s="606"/>
      <c r="CX7" s="606"/>
      <c r="CY7" s="607"/>
      <c r="CZ7" s="665">
        <v>12.3</v>
      </c>
      <c r="DA7" s="665"/>
      <c r="DB7" s="665"/>
      <c r="DC7" s="665"/>
      <c r="DD7" s="611">
        <v>15555</v>
      </c>
      <c r="DE7" s="606"/>
      <c r="DF7" s="606"/>
      <c r="DG7" s="606"/>
      <c r="DH7" s="606"/>
      <c r="DI7" s="606"/>
      <c r="DJ7" s="606"/>
      <c r="DK7" s="606"/>
      <c r="DL7" s="606"/>
      <c r="DM7" s="606"/>
      <c r="DN7" s="606"/>
      <c r="DO7" s="606"/>
      <c r="DP7" s="607"/>
      <c r="DQ7" s="611">
        <v>502762</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1426</v>
      </c>
      <c r="S8" s="606"/>
      <c r="T8" s="606"/>
      <c r="U8" s="606"/>
      <c r="V8" s="606"/>
      <c r="W8" s="606"/>
      <c r="X8" s="606"/>
      <c r="Y8" s="607"/>
      <c r="Z8" s="665">
        <v>0</v>
      </c>
      <c r="AA8" s="665"/>
      <c r="AB8" s="665"/>
      <c r="AC8" s="665"/>
      <c r="AD8" s="666">
        <v>1426</v>
      </c>
      <c r="AE8" s="666"/>
      <c r="AF8" s="666"/>
      <c r="AG8" s="666"/>
      <c r="AH8" s="666"/>
      <c r="AI8" s="666"/>
      <c r="AJ8" s="666"/>
      <c r="AK8" s="666"/>
      <c r="AL8" s="608">
        <v>0</v>
      </c>
      <c r="AM8" s="609"/>
      <c r="AN8" s="609"/>
      <c r="AO8" s="667"/>
      <c r="AP8" s="600" t="s">
        <v>229</v>
      </c>
      <c r="AQ8" s="601"/>
      <c r="AR8" s="601"/>
      <c r="AS8" s="601"/>
      <c r="AT8" s="601"/>
      <c r="AU8" s="601"/>
      <c r="AV8" s="601"/>
      <c r="AW8" s="601"/>
      <c r="AX8" s="601"/>
      <c r="AY8" s="601"/>
      <c r="AZ8" s="601"/>
      <c r="BA8" s="601"/>
      <c r="BB8" s="601"/>
      <c r="BC8" s="601"/>
      <c r="BD8" s="601"/>
      <c r="BE8" s="601"/>
      <c r="BF8" s="602"/>
      <c r="BG8" s="603">
        <v>9114</v>
      </c>
      <c r="BH8" s="606"/>
      <c r="BI8" s="606"/>
      <c r="BJ8" s="606"/>
      <c r="BK8" s="606"/>
      <c r="BL8" s="606"/>
      <c r="BM8" s="606"/>
      <c r="BN8" s="607"/>
      <c r="BO8" s="665">
        <v>1.3</v>
      </c>
      <c r="BP8" s="665"/>
      <c r="BQ8" s="665"/>
      <c r="BR8" s="665"/>
      <c r="BS8" s="611" t="s">
        <v>123</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971186</v>
      </c>
      <c r="CS8" s="606"/>
      <c r="CT8" s="606"/>
      <c r="CU8" s="606"/>
      <c r="CV8" s="606"/>
      <c r="CW8" s="606"/>
      <c r="CX8" s="606"/>
      <c r="CY8" s="607"/>
      <c r="CZ8" s="665">
        <v>17.3</v>
      </c>
      <c r="DA8" s="665"/>
      <c r="DB8" s="665"/>
      <c r="DC8" s="665"/>
      <c r="DD8" s="611">
        <v>4968</v>
      </c>
      <c r="DE8" s="606"/>
      <c r="DF8" s="606"/>
      <c r="DG8" s="606"/>
      <c r="DH8" s="606"/>
      <c r="DI8" s="606"/>
      <c r="DJ8" s="606"/>
      <c r="DK8" s="606"/>
      <c r="DL8" s="606"/>
      <c r="DM8" s="606"/>
      <c r="DN8" s="606"/>
      <c r="DO8" s="606"/>
      <c r="DP8" s="607"/>
      <c r="DQ8" s="611">
        <v>515451</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1452</v>
      </c>
      <c r="S9" s="606"/>
      <c r="T9" s="606"/>
      <c r="U9" s="606"/>
      <c r="V9" s="606"/>
      <c r="W9" s="606"/>
      <c r="X9" s="606"/>
      <c r="Y9" s="607"/>
      <c r="Z9" s="665">
        <v>0</v>
      </c>
      <c r="AA9" s="665"/>
      <c r="AB9" s="665"/>
      <c r="AC9" s="665"/>
      <c r="AD9" s="666">
        <v>1452</v>
      </c>
      <c r="AE9" s="666"/>
      <c r="AF9" s="666"/>
      <c r="AG9" s="666"/>
      <c r="AH9" s="666"/>
      <c r="AI9" s="666"/>
      <c r="AJ9" s="666"/>
      <c r="AK9" s="666"/>
      <c r="AL9" s="608">
        <v>0</v>
      </c>
      <c r="AM9" s="609"/>
      <c r="AN9" s="609"/>
      <c r="AO9" s="667"/>
      <c r="AP9" s="600" t="s">
        <v>232</v>
      </c>
      <c r="AQ9" s="601"/>
      <c r="AR9" s="601"/>
      <c r="AS9" s="601"/>
      <c r="AT9" s="601"/>
      <c r="AU9" s="601"/>
      <c r="AV9" s="601"/>
      <c r="AW9" s="601"/>
      <c r="AX9" s="601"/>
      <c r="AY9" s="601"/>
      <c r="AZ9" s="601"/>
      <c r="BA9" s="601"/>
      <c r="BB9" s="601"/>
      <c r="BC9" s="601"/>
      <c r="BD9" s="601"/>
      <c r="BE9" s="601"/>
      <c r="BF9" s="602"/>
      <c r="BG9" s="603">
        <v>236667</v>
      </c>
      <c r="BH9" s="606"/>
      <c r="BI9" s="606"/>
      <c r="BJ9" s="606"/>
      <c r="BK9" s="606"/>
      <c r="BL9" s="606"/>
      <c r="BM9" s="606"/>
      <c r="BN9" s="607"/>
      <c r="BO9" s="665">
        <v>33.299999999999997</v>
      </c>
      <c r="BP9" s="665"/>
      <c r="BQ9" s="665"/>
      <c r="BR9" s="665"/>
      <c r="BS9" s="611" t="s">
        <v>123</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471160</v>
      </c>
      <c r="CS9" s="606"/>
      <c r="CT9" s="606"/>
      <c r="CU9" s="606"/>
      <c r="CV9" s="606"/>
      <c r="CW9" s="606"/>
      <c r="CX9" s="606"/>
      <c r="CY9" s="607"/>
      <c r="CZ9" s="665">
        <v>8.4</v>
      </c>
      <c r="DA9" s="665"/>
      <c r="DB9" s="665"/>
      <c r="DC9" s="665"/>
      <c r="DD9" s="611">
        <v>12302</v>
      </c>
      <c r="DE9" s="606"/>
      <c r="DF9" s="606"/>
      <c r="DG9" s="606"/>
      <c r="DH9" s="606"/>
      <c r="DI9" s="606"/>
      <c r="DJ9" s="606"/>
      <c r="DK9" s="606"/>
      <c r="DL9" s="606"/>
      <c r="DM9" s="606"/>
      <c r="DN9" s="606"/>
      <c r="DO9" s="606"/>
      <c r="DP9" s="607"/>
      <c r="DQ9" s="611">
        <v>436560</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131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19205</v>
      </c>
      <c r="BH10" s="606"/>
      <c r="BI10" s="606"/>
      <c r="BJ10" s="606"/>
      <c r="BK10" s="606"/>
      <c r="BL10" s="606"/>
      <c r="BM10" s="606"/>
      <c r="BN10" s="607"/>
      <c r="BO10" s="665">
        <v>2.7</v>
      </c>
      <c r="BP10" s="665"/>
      <c r="BQ10" s="665"/>
      <c r="BR10" s="665"/>
      <c r="BS10" s="611" t="s">
        <v>236</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96</v>
      </c>
      <c r="CS10" s="606"/>
      <c r="CT10" s="606"/>
      <c r="CU10" s="606"/>
      <c r="CV10" s="606"/>
      <c r="CW10" s="606"/>
      <c r="CX10" s="606"/>
      <c r="CY10" s="607"/>
      <c r="CZ10" s="665">
        <v>0</v>
      </c>
      <c r="DA10" s="665"/>
      <c r="DB10" s="665"/>
      <c r="DC10" s="665"/>
      <c r="DD10" s="611" t="s">
        <v>123</v>
      </c>
      <c r="DE10" s="606"/>
      <c r="DF10" s="606"/>
      <c r="DG10" s="606"/>
      <c r="DH10" s="606"/>
      <c r="DI10" s="606"/>
      <c r="DJ10" s="606"/>
      <c r="DK10" s="606"/>
      <c r="DL10" s="606"/>
      <c r="DM10" s="606"/>
      <c r="DN10" s="606"/>
      <c r="DO10" s="606"/>
      <c r="DP10" s="607"/>
      <c r="DQ10" s="611">
        <v>96</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236</v>
      </c>
      <c r="S11" s="606"/>
      <c r="T11" s="606"/>
      <c r="U11" s="606"/>
      <c r="V11" s="606"/>
      <c r="W11" s="606"/>
      <c r="X11" s="606"/>
      <c r="Y11" s="607"/>
      <c r="Z11" s="665" t="s">
        <v>236</v>
      </c>
      <c r="AA11" s="665"/>
      <c r="AB11" s="665"/>
      <c r="AC11" s="665"/>
      <c r="AD11" s="666" t="s">
        <v>123</v>
      </c>
      <c r="AE11" s="666"/>
      <c r="AF11" s="666"/>
      <c r="AG11" s="666"/>
      <c r="AH11" s="666"/>
      <c r="AI11" s="666"/>
      <c r="AJ11" s="666"/>
      <c r="AK11" s="666"/>
      <c r="AL11" s="608" t="s">
        <v>123</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42982</v>
      </c>
      <c r="BH11" s="606"/>
      <c r="BI11" s="606"/>
      <c r="BJ11" s="606"/>
      <c r="BK11" s="606"/>
      <c r="BL11" s="606"/>
      <c r="BM11" s="606"/>
      <c r="BN11" s="607"/>
      <c r="BO11" s="665">
        <v>6</v>
      </c>
      <c r="BP11" s="665"/>
      <c r="BQ11" s="665"/>
      <c r="BR11" s="665"/>
      <c r="BS11" s="611">
        <v>8510</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676864</v>
      </c>
      <c r="CS11" s="606"/>
      <c r="CT11" s="606"/>
      <c r="CU11" s="606"/>
      <c r="CV11" s="606"/>
      <c r="CW11" s="606"/>
      <c r="CX11" s="606"/>
      <c r="CY11" s="607"/>
      <c r="CZ11" s="665">
        <v>12.1</v>
      </c>
      <c r="DA11" s="665"/>
      <c r="DB11" s="665"/>
      <c r="DC11" s="665"/>
      <c r="DD11" s="611">
        <v>89472</v>
      </c>
      <c r="DE11" s="606"/>
      <c r="DF11" s="606"/>
      <c r="DG11" s="606"/>
      <c r="DH11" s="606"/>
      <c r="DI11" s="606"/>
      <c r="DJ11" s="606"/>
      <c r="DK11" s="606"/>
      <c r="DL11" s="606"/>
      <c r="DM11" s="606"/>
      <c r="DN11" s="606"/>
      <c r="DO11" s="606"/>
      <c r="DP11" s="607"/>
      <c r="DQ11" s="611">
        <v>247043</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108227</v>
      </c>
      <c r="S12" s="606"/>
      <c r="T12" s="606"/>
      <c r="U12" s="606"/>
      <c r="V12" s="606"/>
      <c r="W12" s="606"/>
      <c r="X12" s="606"/>
      <c r="Y12" s="607"/>
      <c r="Z12" s="665">
        <v>1.9</v>
      </c>
      <c r="AA12" s="665"/>
      <c r="AB12" s="665"/>
      <c r="AC12" s="665"/>
      <c r="AD12" s="666">
        <v>108227</v>
      </c>
      <c r="AE12" s="666"/>
      <c r="AF12" s="666"/>
      <c r="AG12" s="666"/>
      <c r="AH12" s="666"/>
      <c r="AI12" s="666"/>
      <c r="AJ12" s="666"/>
      <c r="AK12" s="666"/>
      <c r="AL12" s="608">
        <v>3.2</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344812</v>
      </c>
      <c r="BH12" s="606"/>
      <c r="BI12" s="606"/>
      <c r="BJ12" s="606"/>
      <c r="BK12" s="606"/>
      <c r="BL12" s="606"/>
      <c r="BM12" s="606"/>
      <c r="BN12" s="607"/>
      <c r="BO12" s="665">
        <v>48.5</v>
      </c>
      <c r="BP12" s="665"/>
      <c r="BQ12" s="665"/>
      <c r="BR12" s="665"/>
      <c r="BS12" s="611" t="s">
        <v>236</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134964</v>
      </c>
      <c r="CS12" s="606"/>
      <c r="CT12" s="606"/>
      <c r="CU12" s="606"/>
      <c r="CV12" s="606"/>
      <c r="CW12" s="606"/>
      <c r="CX12" s="606"/>
      <c r="CY12" s="607"/>
      <c r="CZ12" s="665">
        <v>2.4</v>
      </c>
      <c r="DA12" s="665"/>
      <c r="DB12" s="665"/>
      <c r="DC12" s="665"/>
      <c r="DD12" s="611">
        <v>11124</v>
      </c>
      <c r="DE12" s="606"/>
      <c r="DF12" s="606"/>
      <c r="DG12" s="606"/>
      <c r="DH12" s="606"/>
      <c r="DI12" s="606"/>
      <c r="DJ12" s="606"/>
      <c r="DK12" s="606"/>
      <c r="DL12" s="606"/>
      <c r="DM12" s="606"/>
      <c r="DN12" s="606"/>
      <c r="DO12" s="606"/>
      <c r="DP12" s="607"/>
      <c r="DQ12" s="611">
        <v>125931</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131</v>
      </c>
      <c r="AE13" s="666"/>
      <c r="AF13" s="666"/>
      <c r="AG13" s="666"/>
      <c r="AH13" s="666"/>
      <c r="AI13" s="666"/>
      <c r="AJ13" s="666"/>
      <c r="AK13" s="666"/>
      <c r="AL13" s="608" t="s">
        <v>123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336216</v>
      </c>
      <c r="BH13" s="606"/>
      <c r="BI13" s="606"/>
      <c r="BJ13" s="606"/>
      <c r="BK13" s="606"/>
      <c r="BL13" s="606"/>
      <c r="BM13" s="606"/>
      <c r="BN13" s="607"/>
      <c r="BO13" s="665">
        <v>47.3</v>
      </c>
      <c r="BP13" s="665"/>
      <c r="BQ13" s="665"/>
      <c r="BR13" s="665"/>
      <c r="BS13" s="611" t="s">
        <v>123</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476413</v>
      </c>
      <c r="CS13" s="606"/>
      <c r="CT13" s="606"/>
      <c r="CU13" s="606"/>
      <c r="CV13" s="606"/>
      <c r="CW13" s="606"/>
      <c r="CX13" s="606"/>
      <c r="CY13" s="607"/>
      <c r="CZ13" s="665">
        <v>8.5</v>
      </c>
      <c r="DA13" s="665"/>
      <c r="DB13" s="665"/>
      <c r="DC13" s="665"/>
      <c r="DD13" s="611">
        <v>164393</v>
      </c>
      <c r="DE13" s="606"/>
      <c r="DF13" s="606"/>
      <c r="DG13" s="606"/>
      <c r="DH13" s="606"/>
      <c r="DI13" s="606"/>
      <c r="DJ13" s="606"/>
      <c r="DK13" s="606"/>
      <c r="DL13" s="606"/>
      <c r="DM13" s="606"/>
      <c r="DN13" s="606"/>
      <c r="DO13" s="606"/>
      <c r="DP13" s="607"/>
      <c r="DQ13" s="611">
        <v>346730</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131</v>
      </c>
      <c r="S14" s="606"/>
      <c r="T14" s="606"/>
      <c r="U14" s="606"/>
      <c r="V14" s="606"/>
      <c r="W14" s="606"/>
      <c r="X14" s="606"/>
      <c r="Y14" s="607"/>
      <c r="Z14" s="665" t="s">
        <v>123</v>
      </c>
      <c r="AA14" s="665"/>
      <c r="AB14" s="665"/>
      <c r="AC14" s="665"/>
      <c r="AD14" s="666" t="s">
        <v>236</v>
      </c>
      <c r="AE14" s="666"/>
      <c r="AF14" s="666"/>
      <c r="AG14" s="666"/>
      <c r="AH14" s="666"/>
      <c r="AI14" s="666"/>
      <c r="AJ14" s="666"/>
      <c r="AK14" s="666"/>
      <c r="AL14" s="608" t="s">
        <v>123</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15053</v>
      </c>
      <c r="BH14" s="606"/>
      <c r="BI14" s="606"/>
      <c r="BJ14" s="606"/>
      <c r="BK14" s="606"/>
      <c r="BL14" s="606"/>
      <c r="BM14" s="606"/>
      <c r="BN14" s="607"/>
      <c r="BO14" s="665">
        <v>2.1</v>
      </c>
      <c r="BP14" s="665"/>
      <c r="BQ14" s="665"/>
      <c r="BR14" s="665"/>
      <c r="BS14" s="611" t="s">
        <v>123</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235666</v>
      </c>
      <c r="CS14" s="606"/>
      <c r="CT14" s="606"/>
      <c r="CU14" s="606"/>
      <c r="CV14" s="606"/>
      <c r="CW14" s="606"/>
      <c r="CX14" s="606"/>
      <c r="CY14" s="607"/>
      <c r="CZ14" s="665">
        <v>4.2</v>
      </c>
      <c r="DA14" s="665"/>
      <c r="DB14" s="665"/>
      <c r="DC14" s="665"/>
      <c r="DD14" s="611" t="s">
        <v>250</v>
      </c>
      <c r="DE14" s="606"/>
      <c r="DF14" s="606"/>
      <c r="DG14" s="606"/>
      <c r="DH14" s="606"/>
      <c r="DI14" s="606"/>
      <c r="DJ14" s="606"/>
      <c r="DK14" s="606"/>
      <c r="DL14" s="606"/>
      <c r="DM14" s="606"/>
      <c r="DN14" s="606"/>
      <c r="DO14" s="606"/>
      <c r="DP14" s="607"/>
      <c r="DQ14" s="611">
        <v>233650</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20573</v>
      </c>
      <c r="S15" s="606"/>
      <c r="T15" s="606"/>
      <c r="U15" s="606"/>
      <c r="V15" s="606"/>
      <c r="W15" s="606"/>
      <c r="X15" s="606"/>
      <c r="Y15" s="607"/>
      <c r="Z15" s="665">
        <v>0.4</v>
      </c>
      <c r="AA15" s="665"/>
      <c r="AB15" s="665"/>
      <c r="AC15" s="665"/>
      <c r="AD15" s="666">
        <v>20573</v>
      </c>
      <c r="AE15" s="666"/>
      <c r="AF15" s="666"/>
      <c r="AG15" s="666"/>
      <c r="AH15" s="666"/>
      <c r="AI15" s="666"/>
      <c r="AJ15" s="666"/>
      <c r="AK15" s="666"/>
      <c r="AL15" s="608">
        <v>0.6</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28608</v>
      </c>
      <c r="BH15" s="606"/>
      <c r="BI15" s="606"/>
      <c r="BJ15" s="606"/>
      <c r="BK15" s="606"/>
      <c r="BL15" s="606"/>
      <c r="BM15" s="606"/>
      <c r="BN15" s="607"/>
      <c r="BO15" s="665">
        <v>4</v>
      </c>
      <c r="BP15" s="665"/>
      <c r="BQ15" s="665"/>
      <c r="BR15" s="665"/>
      <c r="BS15" s="611" t="s">
        <v>123</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798830</v>
      </c>
      <c r="CS15" s="606"/>
      <c r="CT15" s="606"/>
      <c r="CU15" s="606"/>
      <c r="CV15" s="606"/>
      <c r="CW15" s="606"/>
      <c r="CX15" s="606"/>
      <c r="CY15" s="607"/>
      <c r="CZ15" s="665">
        <v>14.2</v>
      </c>
      <c r="DA15" s="665"/>
      <c r="DB15" s="665"/>
      <c r="DC15" s="665"/>
      <c r="DD15" s="611">
        <v>64245</v>
      </c>
      <c r="DE15" s="606"/>
      <c r="DF15" s="606"/>
      <c r="DG15" s="606"/>
      <c r="DH15" s="606"/>
      <c r="DI15" s="606"/>
      <c r="DJ15" s="606"/>
      <c r="DK15" s="606"/>
      <c r="DL15" s="606"/>
      <c r="DM15" s="606"/>
      <c r="DN15" s="606"/>
      <c r="DO15" s="606"/>
      <c r="DP15" s="607"/>
      <c r="DQ15" s="611">
        <v>672029</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250</v>
      </c>
      <c r="S16" s="606"/>
      <c r="T16" s="606"/>
      <c r="U16" s="606"/>
      <c r="V16" s="606"/>
      <c r="W16" s="606"/>
      <c r="X16" s="606"/>
      <c r="Y16" s="607"/>
      <c r="Z16" s="665" t="s">
        <v>250</v>
      </c>
      <c r="AA16" s="665"/>
      <c r="AB16" s="665"/>
      <c r="AC16" s="665"/>
      <c r="AD16" s="666" t="s">
        <v>236</v>
      </c>
      <c r="AE16" s="666"/>
      <c r="AF16" s="666"/>
      <c r="AG16" s="666"/>
      <c r="AH16" s="666"/>
      <c r="AI16" s="666"/>
      <c r="AJ16" s="666"/>
      <c r="AK16" s="666"/>
      <c r="AL16" s="608" t="s">
        <v>236</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236</v>
      </c>
      <c r="BH16" s="606"/>
      <c r="BI16" s="606"/>
      <c r="BJ16" s="606"/>
      <c r="BK16" s="606"/>
      <c r="BL16" s="606"/>
      <c r="BM16" s="606"/>
      <c r="BN16" s="607"/>
      <c r="BO16" s="665" t="s">
        <v>250</v>
      </c>
      <c r="BP16" s="665"/>
      <c r="BQ16" s="665"/>
      <c r="BR16" s="665"/>
      <c r="BS16" s="611" t="s">
        <v>123</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315374</v>
      </c>
      <c r="CS16" s="606"/>
      <c r="CT16" s="606"/>
      <c r="CU16" s="606"/>
      <c r="CV16" s="606"/>
      <c r="CW16" s="606"/>
      <c r="CX16" s="606"/>
      <c r="CY16" s="607"/>
      <c r="CZ16" s="665">
        <v>5.6</v>
      </c>
      <c r="DA16" s="665"/>
      <c r="DB16" s="665"/>
      <c r="DC16" s="665"/>
      <c r="DD16" s="611" t="s">
        <v>123</v>
      </c>
      <c r="DE16" s="606"/>
      <c r="DF16" s="606"/>
      <c r="DG16" s="606"/>
      <c r="DH16" s="606"/>
      <c r="DI16" s="606"/>
      <c r="DJ16" s="606"/>
      <c r="DK16" s="606"/>
      <c r="DL16" s="606"/>
      <c r="DM16" s="606"/>
      <c r="DN16" s="606"/>
      <c r="DO16" s="606"/>
      <c r="DP16" s="607"/>
      <c r="DQ16" s="611">
        <v>83935</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2257</v>
      </c>
      <c r="S17" s="606"/>
      <c r="T17" s="606"/>
      <c r="U17" s="606"/>
      <c r="V17" s="606"/>
      <c r="W17" s="606"/>
      <c r="X17" s="606"/>
      <c r="Y17" s="607"/>
      <c r="Z17" s="665">
        <v>0</v>
      </c>
      <c r="AA17" s="665"/>
      <c r="AB17" s="665"/>
      <c r="AC17" s="665"/>
      <c r="AD17" s="666">
        <v>2257</v>
      </c>
      <c r="AE17" s="666"/>
      <c r="AF17" s="666"/>
      <c r="AG17" s="666"/>
      <c r="AH17" s="666"/>
      <c r="AI17" s="666"/>
      <c r="AJ17" s="666"/>
      <c r="AK17" s="666"/>
      <c r="AL17" s="608">
        <v>0.1</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236</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768442</v>
      </c>
      <c r="CS17" s="606"/>
      <c r="CT17" s="606"/>
      <c r="CU17" s="606"/>
      <c r="CV17" s="606"/>
      <c r="CW17" s="606"/>
      <c r="CX17" s="606"/>
      <c r="CY17" s="607"/>
      <c r="CZ17" s="665">
        <v>13.7</v>
      </c>
      <c r="DA17" s="665"/>
      <c r="DB17" s="665"/>
      <c r="DC17" s="665"/>
      <c r="DD17" s="611" t="s">
        <v>123</v>
      </c>
      <c r="DE17" s="606"/>
      <c r="DF17" s="606"/>
      <c r="DG17" s="606"/>
      <c r="DH17" s="606"/>
      <c r="DI17" s="606"/>
      <c r="DJ17" s="606"/>
      <c r="DK17" s="606"/>
      <c r="DL17" s="606"/>
      <c r="DM17" s="606"/>
      <c r="DN17" s="606"/>
      <c r="DO17" s="606"/>
      <c r="DP17" s="607"/>
      <c r="DQ17" s="611">
        <v>709718</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2694605</v>
      </c>
      <c r="S18" s="606"/>
      <c r="T18" s="606"/>
      <c r="U18" s="606"/>
      <c r="V18" s="606"/>
      <c r="W18" s="606"/>
      <c r="X18" s="606"/>
      <c r="Y18" s="607"/>
      <c r="Z18" s="665">
        <v>46.9</v>
      </c>
      <c r="AA18" s="665"/>
      <c r="AB18" s="665"/>
      <c r="AC18" s="665"/>
      <c r="AD18" s="666">
        <v>2446353</v>
      </c>
      <c r="AE18" s="666"/>
      <c r="AF18" s="666"/>
      <c r="AG18" s="666"/>
      <c r="AH18" s="666"/>
      <c r="AI18" s="666"/>
      <c r="AJ18" s="666"/>
      <c r="AK18" s="666"/>
      <c r="AL18" s="608">
        <v>72.3</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236</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250</v>
      </c>
      <c r="CS18" s="606"/>
      <c r="CT18" s="606"/>
      <c r="CU18" s="606"/>
      <c r="CV18" s="606"/>
      <c r="CW18" s="606"/>
      <c r="CX18" s="606"/>
      <c r="CY18" s="607"/>
      <c r="CZ18" s="665" t="s">
        <v>236</v>
      </c>
      <c r="DA18" s="665"/>
      <c r="DB18" s="665"/>
      <c r="DC18" s="665"/>
      <c r="DD18" s="611" t="s">
        <v>236</v>
      </c>
      <c r="DE18" s="606"/>
      <c r="DF18" s="606"/>
      <c r="DG18" s="606"/>
      <c r="DH18" s="606"/>
      <c r="DI18" s="606"/>
      <c r="DJ18" s="606"/>
      <c r="DK18" s="606"/>
      <c r="DL18" s="606"/>
      <c r="DM18" s="606"/>
      <c r="DN18" s="606"/>
      <c r="DO18" s="606"/>
      <c r="DP18" s="607"/>
      <c r="DQ18" s="611" t="s">
        <v>236</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v>2446353</v>
      </c>
      <c r="S19" s="606"/>
      <c r="T19" s="606"/>
      <c r="U19" s="606"/>
      <c r="V19" s="606"/>
      <c r="W19" s="606"/>
      <c r="X19" s="606"/>
      <c r="Y19" s="607"/>
      <c r="Z19" s="665">
        <v>42.6</v>
      </c>
      <c r="AA19" s="665"/>
      <c r="AB19" s="665"/>
      <c r="AC19" s="665"/>
      <c r="AD19" s="666">
        <v>2446353</v>
      </c>
      <c r="AE19" s="666"/>
      <c r="AF19" s="666"/>
      <c r="AG19" s="666"/>
      <c r="AH19" s="666"/>
      <c r="AI19" s="666"/>
      <c r="AJ19" s="666"/>
      <c r="AK19" s="666"/>
      <c r="AL19" s="608">
        <v>72.3</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14451</v>
      </c>
      <c r="BH19" s="606"/>
      <c r="BI19" s="606"/>
      <c r="BJ19" s="606"/>
      <c r="BK19" s="606"/>
      <c r="BL19" s="606"/>
      <c r="BM19" s="606"/>
      <c r="BN19" s="607"/>
      <c r="BO19" s="665">
        <v>2</v>
      </c>
      <c r="BP19" s="665"/>
      <c r="BQ19" s="665"/>
      <c r="BR19" s="665"/>
      <c r="BS19" s="611" t="s">
        <v>123</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266</v>
      </c>
      <c r="CS19" s="606"/>
      <c r="CT19" s="606"/>
      <c r="CU19" s="606"/>
      <c r="CV19" s="606"/>
      <c r="CW19" s="606"/>
      <c r="CX19" s="606"/>
      <c r="CY19" s="607"/>
      <c r="CZ19" s="665" t="s">
        <v>123</v>
      </c>
      <c r="DA19" s="665"/>
      <c r="DB19" s="665"/>
      <c r="DC19" s="665"/>
      <c r="DD19" s="611" t="s">
        <v>236</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248252</v>
      </c>
      <c r="S20" s="606"/>
      <c r="T20" s="606"/>
      <c r="U20" s="606"/>
      <c r="V20" s="606"/>
      <c r="W20" s="606"/>
      <c r="X20" s="606"/>
      <c r="Y20" s="607"/>
      <c r="Z20" s="665">
        <v>4.3</v>
      </c>
      <c r="AA20" s="665"/>
      <c r="AB20" s="665"/>
      <c r="AC20" s="665"/>
      <c r="AD20" s="666" t="s">
        <v>123</v>
      </c>
      <c r="AE20" s="666"/>
      <c r="AF20" s="666"/>
      <c r="AG20" s="666"/>
      <c r="AH20" s="666"/>
      <c r="AI20" s="666"/>
      <c r="AJ20" s="666"/>
      <c r="AK20" s="666"/>
      <c r="AL20" s="608" t="s">
        <v>236</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14451</v>
      </c>
      <c r="BH20" s="606"/>
      <c r="BI20" s="606"/>
      <c r="BJ20" s="606"/>
      <c r="BK20" s="606"/>
      <c r="BL20" s="606"/>
      <c r="BM20" s="606"/>
      <c r="BN20" s="607"/>
      <c r="BO20" s="665">
        <v>2</v>
      </c>
      <c r="BP20" s="665"/>
      <c r="BQ20" s="665"/>
      <c r="BR20" s="665"/>
      <c r="BS20" s="611" t="s">
        <v>266</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5608068</v>
      </c>
      <c r="CS20" s="606"/>
      <c r="CT20" s="606"/>
      <c r="CU20" s="606"/>
      <c r="CV20" s="606"/>
      <c r="CW20" s="606"/>
      <c r="CX20" s="606"/>
      <c r="CY20" s="607"/>
      <c r="CZ20" s="665">
        <v>100</v>
      </c>
      <c r="DA20" s="665"/>
      <c r="DB20" s="665"/>
      <c r="DC20" s="665"/>
      <c r="DD20" s="611">
        <v>362059</v>
      </c>
      <c r="DE20" s="606"/>
      <c r="DF20" s="606"/>
      <c r="DG20" s="606"/>
      <c r="DH20" s="606"/>
      <c r="DI20" s="606"/>
      <c r="DJ20" s="606"/>
      <c r="DK20" s="606"/>
      <c r="DL20" s="606"/>
      <c r="DM20" s="606"/>
      <c r="DN20" s="606"/>
      <c r="DO20" s="606"/>
      <c r="DP20" s="607"/>
      <c r="DQ20" s="611">
        <v>3943898</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266</v>
      </c>
      <c r="S21" s="606"/>
      <c r="T21" s="606"/>
      <c r="U21" s="606"/>
      <c r="V21" s="606"/>
      <c r="W21" s="606"/>
      <c r="X21" s="606"/>
      <c r="Y21" s="607"/>
      <c r="Z21" s="665" t="s">
        <v>123</v>
      </c>
      <c r="AA21" s="665"/>
      <c r="AB21" s="665"/>
      <c r="AC21" s="665"/>
      <c r="AD21" s="666" t="s">
        <v>236</v>
      </c>
      <c r="AE21" s="666"/>
      <c r="AF21" s="666"/>
      <c r="AG21" s="666"/>
      <c r="AH21" s="666"/>
      <c r="AI21" s="666"/>
      <c r="AJ21" s="666"/>
      <c r="AK21" s="666"/>
      <c r="AL21" s="608" t="s">
        <v>131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14451</v>
      </c>
      <c r="BH21" s="606"/>
      <c r="BI21" s="606"/>
      <c r="BJ21" s="606"/>
      <c r="BK21" s="606"/>
      <c r="BL21" s="606"/>
      <c r="BM21" s="606"/>
      <c r="BN21" s="607"/>
      <c r="BO21" s="665">
        <v>2</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3623430</v>
      </c>
      <c r="S22" s="606"/>
      <c r="T22" s="606"/>
      <c r="U22" s="606"/>
      <c r="V22" s="606"/>
      <c r="W22" s="606"/>
      <c r="X22" s="606"/>
      <c r="Y22" s="607"/>
      <c r="Z22" s="665">
        <v>63</v>
      </c>
      <c r="AA22" s="665"/>
      <c r="AB22" s="665"/>
      <c r="AC22" s="665"/>
      <c r="AD22" s="666">
        <v>3375178</v>
      </c>
      <c r="AE22" s="666"/>
      <c r="AF22" s="666"/>
      <c r="AG22" s="666"/>
      <c r="AH22" s="666"/>
      <c r="AI22" s="666"/>
      <c r="AJ22" s="666"/>
      <c r="AK22" s="666"/>
      <c r="AL22" s="608">
        <v>99.8</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250</v>
      </c>
      <c r="BP22" s="665"/>
      <c r="BQ22" s="665"/>
      <c r="BR22" s="665"/>
      <c r="BS22" s="611" t="s">
        <v>236</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1129</v>
      </c>
      <c r="S23" s="606"/>
      <c r="T23" s="606"/>
      <c r="U23" s="606"/>
      <c r="V23" s="606"/>
      <c r="W23" s="606"/>
      <c r="X23" s="606"/>
      <c r="Y23" s="607"/>
      <c r="Z23" s="665">
        <v>0</v>
      </c>
      <c r="AA23" s="665"/>
      <c r="AB23" s="665"/>
      <c r="AC23" s="665"/>
      <c r="AD23" s="666">
        <v>1129</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131</v>
      </c>
      <c r="BP23" s="665"/>
      <c r="BQ23" s="665"/>
      <c r="BR23" s="665"/>
      <c r="BS23" s="611" t="s">
        <v>250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1631</v>
      </c>
      <c r="S24" s="606"/>
      <c r="T24" s="606"/>
      <c r="U24" s="606"/>
      <c r="V24" s="606"/>
      <c r="W24" s="606"/>
      <c r="X24" s="606"/>
      <c r="Y24" s="607"/>
      <c r="Z24" s="665">
        <v>0</v>
      </c>
      <c r="AA24" s="665"/>
      <c r="AB24" s="665"/>
      <c r="AC24" s="665"/>
      <c r="AD24" s="666" t="s">
        <v>123</v>
      </c>
      <c r="AE24" s="666"/>
      <c r="AF24" s="666"/>
      <c r="AG24" s="666"/>
      <c r="AH24" s="666"/>
      <c r="AI24" s="666"/>
      <c r="AJ24" s="666"/>
      <c r="AK24" s="666"/>
      <c r="AL24" s="608" t="s">
        <v>250</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236</v>
      </c>
      <c r="BH24" s="606"/>
      <c r="BI24" s="606"/>
      <c r="BJ24" s="606"/>
      <c r="BK24" s="606"/>
      <c r="BL24" s="606"/>
      <c r="BM24" s="606"/>
      <c r="BN24" s="607"/>
      <c r="BO24" s="665" t="s">
        <v>236</v>
      </c>
      <c r="BP24" s="665"/>
      <c r="BQ24" s="665"/>
      <c r="BR24" s="665"/>
      <c r="BS24" s="611" t="s">
        <v>236</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2009286</v>
      </c>
      <c r="CS24" s="669"/>
      <c r="CT24" s="669"/>
      <c r="CU24" s="669"/>
      <c r="CV24" s="669"/>
      <c r="CW24" s="669"/>
      <c r="CX24" s="669"/>
      <c r="CY24" s="715"/>
      <c r="CZ24" s="716">
        <v>35.799999999999997</v>
      </c>
      <c r="DA24" s="685"/>
      <c r="DB24" s="685"/>
      <c r="DC24" s="719"/>
      <c r="DD24" s="714">
        <v>1588882</v>
      </c>
      <c r="DE24" s="669"/>
      <c r="DF24" s="669"/>
      <c r="DG24" s="669"/>
      <c r="DH24" s="669"/>
      <c r="DI24" s="669"/>
      <c r="DJ24" s="669"/>
      <c r="DK24" s="715"/>
      <c r="DL24" s="714">
        <v>1552682</v>
      </c>
      <c r="DM24" s="669"/>
      <c r="DN24" s="669"/>
      <c r="DO24" s="669"/>
      <c r="DP24" s="669"/>
      <c r="DQ24" s="669"/>
      <c r="DR24" s="669"/>
      <c r="DS24" s="669"/>
      <c r="DT24" s="669"/>
      <c r="DU24" s="669"/>
      <c r="DV24" s="715"/>
      <c r="DW24" s="716">
        <v>44.2</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133564</v>
      </c>
      <c r="S25" s="606"/>
      <c r="T25" s="606"/>
      <c r="U25" s="606"/>
      <c r="V25" s="606"/>
      <c r="W25" s="606"/>
      <c r="X25" s="606"/>
      <c r="Y25" s="607"/>
      <c r="Z25" s="665">
        <v>2.2999999999999998</v>
      </c>
      <c r="AA25" s="665"/>
      <c r="AB25" s="665"/>
      <c r="AC25" s="665"/>
      <c r="AD25" s="666" t="s">
        <v>123</v>
      </c>
      <c r="AE25" s="666"/>
      <c r="AF25" s="666"/>
      <c r="AG25" s="666"/>
      <c r="AH25" s="666"/>
      <c r="AI25" s="666"/>
      <c r="AJ25" s="666"/>
      <c r="AK25" s="666"/>
      <c r="AL25" s="608" t="s">
        <v>236</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266</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864504</v>
      </c>
      <c r="CS25" s="604"/>
      <c r="CT25" s="604"/>
      <c r="CU25" s="604"/>
      <c r="CV25" s="604"/>
      <c r="CW25" s="604"/>
      <c r="CX25" s="604"/>
      <c r="CY25" s="605"/>
      <c r="CZ25" s="608">
        <v>15.4</v>
      </c>
      <c r="DA25" s="637"/>
      <c r="DB25" s="637"/>
      <c r="DC25" s="638"/>
      <c r="DD25" s="611">
        <v>784298</v>
      </c>
      <c r="DE25" s="604"/>
      <c r="DF25" s="604"/>
      <c r="DG25" s="604"/>
      <c r="DH25" s="604"/>
      <c r="DI25" s="604"/>
      <c r="DJ25" s="604"/>
      <c r="DK25" s="605"/>
      <c r="DL25" s="611">
        <v>752434</v>
      </c>
      <c r="DM25" s="604"/>
      <c r="DN25" s="604"/>
      <c r="DO25" s="604"/>
      <c r="DP25" s="604"/>
      <c r="DQ25" s="604"/>
      <c r="DR25" s="604"/>
      <c r="DS25" s="604"/>
      <c r="DT25" s="604"/>
      <c r="DU25" s="604"/>
      <c r="DV25" s="605"/>
      <c r="DW25" s="608">
        <v>21.4</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21323</v>
      </c>
      <c r="S26" s="606"/>
      <c r="T26" s="606"/>
      <c r="U26" s="606"/>
      <c r="V26" s="606"/>
      <c r="W26" s="606"/>
      <c r="X26" s="606"/>
      <c r="Y26" s="607"/>
      <c r="Z26" s="665">
        <v>0.4</v>
      </c>
      <c r="AA26" s="665"/>
      <c r="AB26" s="665"/>
      <c r="AC26" s="665"/>
      <c r="AD26" s="666" t="s">
        <v>123</v>
      </c>
      <c r="AE26" s="666"/>
      <c r="AF26" s="666"/>
      <c r="AG26" s="666"/>
      <c r="AH26" s="666"/>
      <c r="AI26" s="666"/>
      <c r="AJ26" s="666"/>
      <c r="AK26" s="666"/>
      <c r="AL26" s="608" t="s">
        <v>250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236</v>
      </c>
      <c r="BP26" s="665"/>
      <c r="BQ26" s="665"/>
      <c r="BR26" s="665"/>
      <c r="BS26" s="611" t="s">
        <v>236</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565206</v>
      </c>
      <c r="CS26" s="606"/>
      <c r="CT26" s="606"/>
      <c r="CU26" s="606"/>
      <c r="CV26" s="606"/>
      <c r="CW26" s="606"/>
      <c r="CX26" s="606"/>
      <c r="CY26" s="607"/>
      <c r="CZ26" s="608">
        <v>10.1</v>
      </c>
      <c r="DA26" s="637"/>
      <c r="DB26" s="637"/>
      <c r="DC26" s="638"/>
      <c r="DD26" s="611">
        <v>503552</v>
      </c>
      <c r="DE26" s="606"/>
      <c r="DF26" s="606"/>
      <c r="DG26" s="606"/>
      <c r="DH26" s="606"/>
      <c r="DI26" s="606"/>
      <c r="DJ26" s="606"/>
      <c r="DK26" s="607"/>
      <c r="DL26" s="611" t="s">
        <v>131</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754961</v>
      </c>
      <c r="S27" s="606"/>
      <c r="T27" s="606"/>
      <c r="U27" s="606"/>
      <c r="V27" s="606"/>
      <c r="W27" s="606"/>
      <c r="X27" s="606"/>
      <c r="Y27" s="607"/>
      <c r="Z27" s="665">
        <v>13.1</v>
      </c>
      <c r="AA27" s="665"/>
      <c r="AB27" s="665"/>
      <c r="AC27" s="665"/>
      <c r="AD27" s="666" t="s">
        <v>123</v>
      </c>
      <c r="AE27" s="666"/>
      <c r="AF27" s="666"/>
      <c r="AG27" s="666"/>
      <c r="AH27" s="666"/>
      <c r="AI27" s="666"/>
      <c r="AJ27" s="666"/>
      <c r="AK27" s="666"/>
      <c r="AL27" s="608" t="s">
        <v>250</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710892</v>
      </c>
      <c r="BH27" s="606"/>
      <c r="BI27" s="606"/>
      <c r="BJ27" s="606"/>
      <c r="BK27" s="606"/>
      <c r="BL27" s="606"/>
      <c r="BM27" s="606"/>
      <c r="BN27" s="607"/>
      <c r="BO27" s="665">
        <v>100</v>
      </c>
      <c r="BP27" s="665"/>
      <c r="BQ27" s="665"/>
      <c r="BR27" s="665"/>
      <c r="BS27" s="611">
        <v>8510</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376340</v>
      </c>
      <c r="CS27" s="604"/>
      <c r="CT27" s="604"/>
      <c r="CU27" s="604"/>
      <c r="CV27" s="604"/>
      <c r="CW27" s="604"/>
      <c r="CX27" s="604"/>
      <c r="CY27" s="605"/>
      <c r="CZ27" s="608">
        <v>6.7</v>
      </c>
      <c r="DA27" s="637"/>
      <c r="DB27" s="637"/>
      <c r="DC27" s="638"/>
      <c r="DD27" s="611">
        <v>94866</v>
      </c>
      <c r="DE27" s="604"/>
      <c r="DF27" s="604"/>
      <c r="DG27" s="604"/>
      <c r="DH27" s="604"/>
      <c r="DI27" s="604"/>
      <c r="DJ27" s="604"/>
      <c r="DK27" s="605"/>
      <c r="DL27" s="611">
        <v>90530</v>
      </c>
      <c r="DM27" s="604"/>
      <c r="DN27" s="604"/>
      <c r="DO27" s="604"/>
      <c r="DP27" s="604"/>
      <c r="DQ27" s="604"/>
      <c r="DR27" s="604"/>
      <c r="DS27" s="604"/>
      <c r="DT27" s="604"/>
      <c r="DU27" s="604"/>
      <c r="DV27" s="605"/>
      <c r="DW27" s="608">
        <v>2.6</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131</v>
      </c>
      <c r="S28" s="606"/>
      <c r="T28" s="606"/>
      <c r="U28" s="606"/>
      <c r="V28" s="606"/>
      <c r="W28" s="606"/>
      <c r="X28" s="606"/>
      <c r="Y28" s="607"/>
      <c r="Z28" s="665" t="s">
        <v>266</v>
      </c>
      <c r="AA28" s="665"/>
      <c r="AB28" s="665"/>
      <c r="AC28" s="665"/>
      <c r="AD28" s="666" t="s">
        <v>123</v>
      </c>
      <c r="AE28" s="666"/>
      <c r="AF28" s="666"/>
      <c r="AG28" s="666"/>
      <c r="AH28" s="666"/>
      <c r="AI28" s="666"/>
      <c r="AJ28" s="666"/>
      <c r="AK28" s="666"/>
      <c r="AL28" s="608" t="s">
        <v>236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768442</v>
      </c>
      <c r="CS28" s="606"/>
      <c r="CT28" s="606"/>
      <c r="CU28" s="606"/>
      <c r="CV28" s="606"/>
      <c r="CW28" s="606"/>
      <c r="CX28" s="606"/>
      <c r="CY28" s="607"/>
      <c r="CZ28" s="608">
        <v>13.7</v>
      </c>
      <c r="DA28" s="637"/>
      <c r="DB28" s="637"/>
      <c r="DC28" s="638"/>
      <c r="DD28" s="611">
        <v>709718</v>
      </c>
      <c r="DE28" s="606"/>
      <c r="DF28" s="606"/>
      <c r="DG28" s="606"/>
      <c r="DH28" s="606"/>
      <c r="DI28" s="606"/>
      <c r="DJ28" s="606"/>
      <c r="DK28" s="607"/>
      <c r="DL28" s="611">
        <v>709718</v>
      </c>
      <c r="DM28" s="606"/>
      <c r="DN28" s="606"/>
      <c r="DO28" s="606"/>
      <c r="DP28" s="606"/>
      <c r="DQ28" s="606"/>
      <c r="DR28" s="606"/>
      <c r="DS28" s="606"/>
      <c r="DT28" s="606"/>
      <c r="DU28" s="606"/>
      <c r="DV28" s="607"/>
      <c r="DW28" s="608">
        <v>20.2</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246599</v>
      </c>
      <c r="S29" s="606"/>
      <c r="T29" s="606"/>
      <c r="U29" s="606"/>
      <c r="V29" s="606"/>
      <c r="W29" s="606"/>
      <c r="X29" s="606"/>
      <c r="Y29" s="607"/>
      <c r="Z29" s="665">
        <v>4.3</v>
      </c>
      <c r="AA29" s="665"/>
      <c r="AB29" s="665"/>
      <c r="AC29" s="665"/>
      <c r="AD29" s="666" t="s">
        <v>236</v>
      </c>
      <c r="AE29" s="666"/>
      <c r="AF29" s="666"/>
      <c r="AG29" s="666"/>
      <c r="AH29" s="666"/>
      <c r="AI29" s="666"/>
      <c r="AJ29" s="666"/>
      <c r="AK29" s="666"/>
      <c r="AL29" s="608" t="s">
        <v>250</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768391</v>
      </c>
      <c r="CS29" s="604"/>
      <c r="CT29" s="604"/>
      <c r="CU29" s="604"/>
      <c r="CV29" s="604"/>
      <c r="CW29" s="604"/>
      <c r="CX29" s="604"/>
      <c r="CY29" s="605"/>
      <c r="CZ29" s="608">
        <v>13.7</v>
      </c>
      <c r="DA29" s="637"/>
      <c r="DB29" s="637"/>
      <c r="DC29" s="638"/>
      <c r="DD29" s="611">
        <v>709667</v>
      </c>
      <c r="DE29" s="604"/>
      <c r="DF29" s="604"/>
      <c r="DG29" s="604"/>
      <c r="DH29" s="604"/>
      <c r="DI29" s="604"/>
      <c r="DJ29" s="604"/>
      <c r="DK29" s="605"/>
      <c r="DL29" s="611">
        <v>709667</v>
      </c>
      <c r="DM29" s="604"/>
      <c r="DN29" s="604"/>
      <c r="DO29" s="604"/>
      <c r="DP29" s="604"/>
      <c r="DQ29" s="604"/>
      <c r="DR29" s="604"/>
      <c r="DS29" s="604"/>
      <c r="DT29" s="604"/>
      <c r="DU29" s="604"/>
      <c r="DV29" s="605"/>
      <c r="DW29" s="608">
        <v>20.2</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80771</v>
      </c>
      <c r="S30" s="606"/>
      <c r="T30" s="606"/>
      <c r="U30" s="606"/>
      <c r="V30" s="606"/>
      <c r="W30" s="606"/>
      <c r="X30" s="606"/>
      <c r="Y30" s="607"/>
      <c r="Z30" s="665">
        <v>1.4</v>
      </c>
      <c r="AA30" s="665"/>
      <c r="AB30" s="665"/>
      <c r="AC30" s="665"/>
      <c r="AD30" s="666">
        <v>3780</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98.9</v>
      </c>
      <c r="BH30" s="684"/>
      <c r="BI30" s="684"/>
      <c r="BJ30" s="684"/>
      <c r="BK30" s="684"/>
      <c r="BL30" s="684"/>
      <c r="BM30" s="685">
        <v>89.7</v>
      </c>
      <c r="BN30" s="684"/>
      <c r="BO30" s="684"/>
      <c r="BP30" s="684"/>
      <c r="BQ30" s="686"/>
      <c r="BR30" s="683">
        <v>99.1</v>
      </c>
      <c r="BS30" s="684"/>
      <c r="BT30" s="684"/>
      <c r="BU30" s="684"/>
      <c r="BV30" s="684"/>
      <c r="BW30" s="684"/>
      <c r="BX30" s="685">
        <v>88.8</v>
      </c>
      <c r="BY30" s="684"/>
      <c r="BZ30" s="684"/>
      <c r="CA30" s="684"/>
      <c r="CB30" s="686"/>
      <c r="CD30" s="689"/>
      <c r="CE30" s="690"/>
      <c r="CF30" s="647" t="s">
        <v>304</v>
      </c>
      <c r="CG30" s="644"/>
      <c r="CH30" s="644"/>
      <c r="CI30" s="644"/>
      <c r="CJ30" s="644"/>
      <c r="CK30" s="644"/>
      <c r="CL30" s="644"/>
      <c r="CM30" s="644"/>
      <c r="CN30" s="644"/>
      <c r="CO30" s="644"/>
      <c r="CP30" s="644"/>
      <c r="CQ30" s="645"/>
      <c r="CR30" s="603">
        <v>716500</v>
      </c>
      <c r="CS30" s="606"/>
      <c r="CT30" s="606"/>
      <c r="CU30" s="606"/>
      <c r="CV30" s="606"/>
      <c r="CW30" s="606"/>
      <c r="CX30" s="606"/>
      <c r="CY30" s="607"/>
      <c r="CZ30" s="608">
        <v>12.8</v>
      </c>
      <c r="DA30" s="637"/>
      <c r="DB30" s="637"/>
      <c r="DC30" s="638"/>
      <c r="DD30" s="611">
        <v>658930</v>
      </c>
      <c r="DE30" s="606"/>
      <c r="DF30" s="606"/>
      <c r="DG30" s="606"/>
      <c r="DH30" s="606"/>
      <c r="DI30" s="606"/>
      <c r="DJ30" s="606"/>
      <c r="DK30" s="607"/>
      <c r="DL30" s="611">
        <v>658930</v>
      </c>
      <c r="DM30" s="606"/>
      <c r="DN30" s="606"/>
      <c r="DO30" s="606"/>
      <c r="DP30" s="606"/>
      <c r="DQ30" s="606"/>
      <c r="DR30" s="606"/>
      <c r="DS30" s="606"/>
      <c r="DT30" s="606"/>
      <c r="DU30" s="606"/>
      <c r="DV30" s="607"/>
      <c r="DW30" s="608">
        <v>18.7</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27686</v>
      </c>
      <c r="S31" s="606"/>
      <c r="T31" s="606"/>
      <c r="U31" s="606"/>
      <c r="V31" s="606"/>
      <c r="W31" s="606"/>
      <c r="X31" s="606"/>
      <c r="Y31" s="607"/>
      <c r="Z31" s="665">
        <v>0.5</v>
      </c>
      <c r="AA31" s="665"/>
      <c r="AB31" s="665"/>
      <c r="AC31" s="665"/>
      <c r="AD31" s="666" t="s">
        <v>123</v>
      </c>
      <c r="AE31" s="666"/>
      <c r="AF31" s="666"/>
      <c r="AG31" s="666"/>
      <c r="AH31" s="666"/>
      <c r="AI31" s="666"/>
      <c r="AJ31" s="666"/>
      <c r="AK31" s="666"/>
      <c r="AL31" s="608" t="s">
        <v>250</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98.4</v>
      </c>
      <c r="BH31" s="604"/>
      <c r="BI31" s="604"/>
      <c r="BJ31" s="604"/>
      <c r="BK31" s="604"/>
      <c r="BL31" s="604"/>
      <c r="BM31" s="609">
        <v>91.1</v>
      </c>
      <c r="BN31" s="682"/>
      <c r="BO31" s="682"/>
      <c r="BP31" s="682"/>
      <c r="BQ31" s="643"/>
      <c r="BR31" s="681">
        <v>98.6</v>
      </c>
      <c r="BS31" s="604"/>
      <c r="BT31" s="604"/>
      <c r="BU31" s="604"/>
      <c r="BV31" s="604"/>
      <c r="BW31" s="604"/>
      <c r="BX31" s="609">
        <v>90</v>
      </c>
      <c r="BY31" s="682"/>
      <c r="BZ31" s="682"/>
      <c r="CA31" s="682"/>
      <c r="CB31" s="643"/>
      <c r="CD31" s="689"/>
      <c r="CE31" s="690"/>
      <c r="CF31" s="647" t="s">
        <v>308</v>
      </c>
      <c r="CG31" s="644"/>
      <c r="CH31" s="644"/>
      <c r="CI31" s="644"/>
      <c r="CJ31" s="644"/>
      <c r="CK31" s="644"/>
      <c r="CL31" s="644"/>
      <c r="CM31" s="644"/>
      <c r="CN31" s="644"/>
      <c r="CO31" s="644"/>
      <c r="CP31" s="644"/>
      <c r="CQ31" s="645"/>
      <c r="CR31" s="603">
        <v>51891</v>
      </c>
      <c r="CS31" s="604"/>
      <c r="CT31" s="604"/>
      <c r="CU31" s="604"/>
      <c r="CV31" s="604"/>
      <c r="CW31" s="604"/>
      <c r="CX31" s="604"/>
      <c r="CY31" s="605"/>
      <c r="CZ31" s="608">
        <v>0.9</v>
      </c>
      <c r="DA31" s="637"/>
      <c r="DB31" s="637"/>
      <c r="DC31" s="638"/>
      <c r="DD31" s="611">
        <v>50737</v>
      </c>
      <c r="DE31" s="604"/>
      <c r="DF31" s="604"/>
      <c r="DG31" s="604"/>
      <c r="DH31" s="604"/>
      <c r="DI31" s="604"/>
      <c r="DJ31" s="604"/>
      <c r="DK31" s="605"/>
      <c r="DL31" s="611">
        <v>50737</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209128</v>
      </c>
      <c r="S32" s="606"/>
      <c r="T32" s="606"/>
      <c r="U32" s="606"/>
      <c r="V32" s="606"/>
      <c r="W32" s="606"/>
      <c r="X32" s="606"/>
      <c r="Y32" s="607"/>
      <c r="Z32" s="665">
        <v>3.6</v>
      </c>
      <c r="AA32" s="665"/>
      <c r="AB32" s="665"/>
      <c r="AC32" s="665"/>
      <c r="AD32" s="666" t="s">
        <v>123</v>
      </c>
      <c r="AE32" s="666"/>
      <c r="AF32" s="666"/>
      <c r="AG32" s="666"/>
      <c r="AH32" s="666"/>
      <c r="AI32" s="666"/>
      <c r="AJ32" s="666"/>
      <c r="AK32" s="666"/>
      <c r="AL32" s="608" t="s">
        <v>250</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99.1</v>
      </c>
      <c r="BH32" s="619"/>
      <c r="BI32" s="619"/>
      <c r="BJ32" s="619"/>
      <c r="BK32" s="619"/>
      <c r="BL32" s="619"/>
      <c r="BM32" s="663">
        <v>86.9</v>
      </c>
      <c r="BN32" s="619"/>
      <c r="BO32" s="619"/>
      <c r="BP32" s="619"/>
      <c r="BQ32" s="656"/>
      <c r="BR32" s="680">
        <v>99.4</v>
      </c>
      <c r="BS32" s="619"/>
      <c r="BT32" s="619"/>
      <c r="BU32" s="619"/>
      <c r="BV32" s="619"/>
      <c r="BW32" s="619"/>
      <c r="BX32" s="663">
        <v>85.9</v>
      </c>
      <c r="BY32" s="619"/>
      <c r="BZ32" s="619"/>
      <c r="CA32" s="619"/>
      <c r="CB32" s="656"/>
      <c r="CD32" s="691"/>
      <c r="CE32" s="692"/>
      <c r="CF32" s="647" t="s">
        <v>311</v>
      </c>
      <c r="CG32" s="644"/>
      <c r="CH32" s="644"/>
      <c r="CI32" s="644"/>
      <c r="CJ32" s="644"/>
      <c r="CK32" s="644"/>
      <c r="CL32" s="644"/>
      <c r="CM32" s="644"/>
      <c r="CN32" s="644"/>
      <c r="CO32" s="644"/>
      <c r="CP32" s="644"/>
      <c r="CQ32" s="645"/>
      <c r="CR32" s="603">
        <v>51</v>
      </c>
      <c r="CS32" s="606"/>
      <c r="CT32" s="606"/>
      <c r="CU32" s="606"/>
      <c r="CV32" s="606"/>
      <c r="CW32" s="606"/>
      <c r="CX32" s="606"/>
      <c r="CY32" s="607"/>
      <c r="CZ32" s="608">
        <v>0</v>
      </c>
      <c r="DA32" s="637"/>
      <c r="DB32" s="637"/>
      <c r="DC32" s="638"/>
      <c r="DD32" s="611">
        <v>51</v>
      </c>
      <c r="DE32" s="606"/>
      <c r="DF32" s="606"/>
      <c r="DG32" s="606"/>
      <c r="DH32" s="606"/>
      <c r="DI32" s="606"/>
      <c r="DJ32" s="606"/>
      <c r="DK32" s="607"/>
      <c r="DL32" s="611">
        <v>51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190113</v>
      </c>
      <c r="S33" s="606"/>
      <c r="T33" s="606"/>
      <c r="U33" s="606"/>
      <c r="V33" s="606"/>
      <c r="W33" s="606"/>
      <c r="X33" s="606"/>
      <c r="Y33" s="607"/>
      <c r="Z33" s="665">
        <v>3.3</v>
      </c>
      <c r="AA33" s="665"/>
      <c r="AB33" s="665"/>
      <c r="AC33" s="665"/>
      <c r="AD33" s="666" t="s">
        <v>236</v>
      </c>
      <c r="AE33" s="666"/>
      <c r="AF33" s="666"/>
      <c r="AG33" s="666"/>
      <c r="AH33" s="666"/>
      <c r="AI33" s="666"/>
      <c r="AJ33" s="666"/>
      <c r="AK33" s="666"/>
      <c r="AL33" s="608" t="s">
        <v>236</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2921349</v>
      </c>
      <c r="CS33" s="604"/>
      <c r="CT33" s="604"/>
      <c r="CU33" s="604"/>
      <c r="CV33" s="604"/>
      <c r="CW33" s="604"/>
      <c r="CX33" s="604"/>
      <c r="CY33" s="605"/>
      <c r="CZ33" s="608">
        <v>52.1</v>
      </c>
      <c r="DA33" s="637"/>
      <c r="DB33" s="637"/>
      <c r="DC33" s="638"/>
      <c r="DD33" s="611">
        <v>2068192</v>
      </c>
      <c r="DE33" s="604"/>
      <c r="DF33" s="604"/>
      <c r="DG33" s="604"/>
      <c r="DH33" s="604"/>
      <c r="DI33" s="604"/>
      <c r="DJ33" s="604"/>
      <c r="DK33" s="605"/>
      <c r="DL33" s="611">
        <v>1493281</v>
      </c>
      <c r="DM33" s="604"/>
      <c r="DN33" s="604"/>
      <c r="DO33" s="604"/>
      <c r="DP33" s="604"/>
      <c r="DQ33" s="604"/>
      <c r="DR33" s="604"/>
      <c r="DS33" s="604"/>
      <c r="DT33" s="604"/>
      <c r="DU33" s="604"/>
      <c r="DV33" s="605"/>
      <c r="DW33" s="608">
        <v>42.5</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128032</v>
      </c>
      <c r="S34" s="606"/>
      <c r="T34" s="606"/>
      <c r="U34" s="606"/>
      <c r="V34" s="606"/>
      <c r="W34" s="606"/>
      <c r="X34" s="606"/>
      <c r="Y34" s="607"/>
      <c r="Z34" s="665">
        <v>2.2000000000000002</v>
      </c>
      <c r="AA34" s="665"/>
      <c r="AB34" s="665"/>
      <c r="AC34" s="665"/>
      <c r="AD34" s="666">
        <v>1885</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1104062</v>
      </c>
      <c r="CS34" s="606"/>
      <c r="CT34" s="606"/>
      <c r="CU34" s="606"/>
      <c r="CV34" s="606"/>
      <c r="CW34" s="606"/>
      <c r="CX34" s="606"/>
      <c r="CY34" s="607"/>
      <c r="CZ34" s="608">
        <v>19.7</v>
      </c>
      <c r="DA34" s="637"/>
      <c r="DB34" s="637"/>
      <c r="DC34" s="638"/>
      <c r="DD34" s="611">
        <v>871075</v>
      </c>
      <c r="DE34" s="606"/>
      <c r="DF34" s="606"/>
      <c r="DG34" s="606"/>
      <c r="DH34" s="606"/>
      <c r="DI34" s="606"/>
      <c r="DJ34" s="606"/>
      <c r="DK34" s="607"/>
      <c r="DL34" s="611">
        <v>631639</v>
      </c>
      <c r="DM34" s="606"/>
      <c r="DN34" s="606"/>
      <c r="DO34" s="606"/>
      <c r="DP34" s="606"/>
      <c r="DQ34" s="606"/>
      <c r="DR34" s="606"/>
      <c r="DS34" s="606"/>
      <c r="DT34" s="606"/>
      <c r="DU34" s="606"/>
      <c r="DV34" s="607"/>
      <c r="DW34" s="608">
        <v>18</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328554</v>
      </c>
      <c r="S35" s="606"/>
      <c r="T35" s="606"/>
      <c r="U35" s="606"/>
      <c r="V35" s="606"/>
      <c r="W35" s="606"/>
      <c r="X35" s="606"/>
      <c r="Y35" s="607"/>
      <c r="Z35" s="665">
        <v>5.7</v>
      </c>
      <c r="AA35" s="665"/>
      <c r="AB35" s="665"/>
      <c r="AC35" s="665"/>
      <c r="AD35" s="666" t="s">
        <v>123</v>
      </c>
      <c r="AE35" s="666"/>
      <c r="AF35" s="666"/>
      <c r="AG35" s="666"/>
      <c r="AH35" s="666"/>
      <c r="AI35" s="666"/>
      <c r="AJ35" s="666"/>
      <c r="AK35" s="666"/>
      <c r="AL35" s="608" t="s">
        <v>266</v>
      </c>
      <c r="AM35" s="609"/>
      <c r="AN35" s="609"/>
      <c r="AO35" s="667"/>
      <c r="AP35" s="214"/>
      <c r="AQ35" s="671" t="s">
        <v>319</v>
      </c>
      <c r="AR35" s="672"/>
      <c r="AS35" s="672"/>
      <c r="AT35" s="672"/>
      <c r="AU35" s="672"/>
      <c r="AV35" s="672"/>
      <c r="AW35" s="672"/>
      <c r="AX35" s="672"/>
      <c r="AY35" s="673"/>
      <c r="AZ35" s="668">
        <v>528914</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65751</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151838</v>
      </c>
      <c r="CS35" s="604"/>
      <c r="CT35" s="604"/>
      <c r="CU35" s="604"/>
      <c r="CV35" s="604"/>
      <c r="CW35" s="604"/>
      <c r="CX35" s="604"/>
      <c r="CY35" s="605"/>
      <c r="CZ35" s="608">
        <v>2.7</v>
      </c>
      <c r="DA35" s="637"/>
      <c r="DB35" s="637"/>
      <c r="DC35" s="638"/>
      <c r="DD35" s="611">
        <v>89120</v>
      </c>
      <c r="DE35" s="604"/>
      <c r="DF35" s="604"/>
      <c r="DG35" s="604"/>
      <c r="DH35" s="604"/>
      <c r="DI35" s="604"/>
      <c r="DJ35" s="604"/>
      <c r="DK35" s="605"/>
      <c r="DL35" s="611">
        <v>39659</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250</v>
      </c>
      <c r="AA36" s="665"/>
      <c r="AB36" s="665"/>
      <c r="AC36" s="665"/>
      <c r="AD36" s="666" t="s">
        <v>123</v>
      </c>
      <c r="AE36" s="666"/>
      <c r="AF36" s="666"/>
      <c r="AG36" s="666"/>
      <c r="AH36" s="666"/>
      <c r="AI36" s="666"/>
      <c r="AJ36" s="666"/>
      <c r="AK36" s="666"/>
      <c r="AL36" s="608" t="s">
        <v>236</v>
      </c>
      <c r="AM36" s="609"/>
      <c r="AN36" s="609"/>
      <c r="AO36" s="667"/>
      <c r="AQ36" s="640" t="s">
        <v>323</v>
      </c>
      <c r="AR36" s="641"/>
      <c r="AS36" s="641"/>
      <c r="AT36" s="641"/>
      <c r="AU36" s="641"/>
      <c r="AV36" s="641"/>
      <c r="AW36" s="641"/>
      <c r="AX36" s="641"/>
      <c r="AY36" s="642"/>
      <c r="AZ36" s="603">
        <v>118032</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58470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1003423</v>
      </c>
      <c r="CS36" s="606"/>
      <c r="CT36" s="606"/>
      <c r="CU36" s="606"/>
      <c r="CV36" s="606"/>
      <c r="CW36" s="606"/>
      <c r="CX36" s="606"/>
      <c r="CY36" s="607"/>
      <c r="CZ36" s="608">
        <v>17.899999999999999</v>
      </c>
      <c r="DA36" s="637"/>
      <c r="DB36" s="637"/>
      <c r="DC36" s="638"/>
      <c r="DD36" s="611">
        <v>626261</v>
      </c>
      <c r="DE36" s="606"/>
      <c r="DF36" s="606"/>
      <c r="DG36" s="606"/>
      <c r="DH36" s="606"/>
      <c r="DI36" s="606"/>
      <c r="DJ36" s="606"/>
      <c r="DK36" s="607"/>
      <c r="DL36" s="611">
        <v>506059</v>
      </c>
      <c r="DM36" s="606"/>
      <c r="DN36" s="606"/>
      <c r="DO36" s="606"/>
      <c r="DP36" s="606"/>
      <c r="DQ36" s="606"/>
      <c r="DR36" s="606"/>
      <c r="DS36" s="606"/>
      <c r="DT36" s="606"/>
      <c r="DU36" s="606"/>
      <c r="DV36" s="607"/>
      <c r="DW36" s="608">
        <v>14.4</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134554</v>
      </c>
      <c r="S37" s="606"/>
      <c r="T37" s="606"/>
      <c r="U37" s="606"/>
      <c r="V37" s="606"/>
      <c r="W37" s="606"/>
      <c r="X37" s="606"/>
      <c r="Y37" s="607"/>
      <c r="Z37" s="665">
        <v>2.2999999999999998</v>
      </c>
      <c r="AA37" s="665"/>
      <c r="AB37" s="665"/>
      <c r="AC37" s="665"/>
      <c r="AD37" s="666" t="s">
        <v>236</v>
      </c>
      <c r="AE37" s="666"/>
      <c r="AF37" s="666"/>
      <c r="AG37" s="666"/>
      <c r="AH37" s="666"/>
      <c r="AI37" s="666"/>
      <c r="AJ37" s="666"/>
      <c r="AK37" s="666"/>
      <c r="AL37" s="608" t="s">
        <v>123</v>
      </c>
      <c r="AM37" s="609"/>
      <c r="AN37" s="609"/>
      <c r="AO37" s="667"/>
      <c r="AQ37" s="640" t="s">
        <v>327</v>
      </c>
      <c r="AR37" s="641"/>
      <c r="AS37" s="641"/>
      <c r="AT37" s="641"/>
      <c r="AU37" s="641"/>
      <c r="AV37" s="641"/>
      <c r="AW37" s="641"/>
      <c r="AX37" s="641"/>
      <c r="AY37" s="642"/>
      <c r="AZ37" s="603">
        <v>54776</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972</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430807</v>
      </c>
      <c r="CS37" s="604"/>
      <c r="CT37" s="604"/>
      <c r="CU37" s="604"/>
      <c r="CV37" s="604"/>
      <c r="CW37" s="604"/>
      <c r="CX37" s="604"/>
      <c r="CY37" s="605"/>
      <c r="CZ37" s="608">
        <v>7.7</v>
      </c>
      <c r="DA37" s="637"/>
      <c r="DB37" s="637"/>
      <c r="DC37" s="638"/>
      <c r="DD37" s="611">
        <v>427334</v>
      </c>
      <c r="DE37" s="604"/>
      <c r="DF37" s="604"/>
      <c r="DG37" s="604"/>
      <c r="DH37" s="604"/>
      <c r="DI37" s="604"/>
      <c r="DJ37" s="604"/>
      <c r="DK37" s="605"/>
      <c r="DL37" s="611">
        <v>396962</v>
      </c>
      <c r="DM37" s="604"/>
      <c r="DN37" s="604"/>
      <c r="DO37" s="604"/>
      <c r="DP37" s="604"/>
      <c r="DQ37" s="604"/>
      <c r="DR37" s="604"/>
      <c r="DS37" s="604"/>
      <c r="DT37" s="604"/>
      <c r="DU37" s="604"/>
      <c r="DV37" s="605"/>
      <c r="DW37" s="608">
        <v>11.3</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5746921</v>
      </c>
      <c r="S38" s="655"/>
      <c r="T38" s="655"/>
      <c r="U38" s="655"/>
      <c r="V38" s="655"/>
      <c r="W38" s="655"/>
      <c r="X38" s="655"/>
      <c r="Y38" s="660"/>
      <c r="Z38" s="661">
        <v>100</v>
      </c>
      <c r="AA38" s="661"/>
      <c r="AB38" s="661"/>
      <c r="AC38" s="661"/>
      <c r="AD38" s="662">
        <v>3381972</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54513</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1748</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528914</v>
      </c>
      <c r="CS38" s="606"/>
      <c r="CT38" s="606"/>
      <c r="CU38" s="606"/>
      <c r="CV38" s="606"/>
      <c r="CW38" s="606"/>
      <c r="CX38" s="606"/>
      <c r="CY38" s="607"/>
      <c r="CZ38" s="608">
        <v>9.4</v>
      </c>
      <c r="DA38" s="637"/>
      <c r="DB38" s="637"/>
      <c r="DC38" s="638"/>
      <c r="DD38" s="611">
        <v>481416</v>
      </c>
      <c r="DE38" s="606"/>
      <c r="DF38" s="606"/>
      <c r="DG38" s="606"/>
      <c r="DH38" s="606"/>
      <c r="DI38" s="606"/>
      <c r="DJ38" s="606"/>
      <c r="DK38" s="607"/>
      <c r="DL38" s="611">
        <v>315924</v>
      </c>
      <c r="DM38" s="606"/>
      <c r="DN38" s="606"/>
      <c r="DO38" s="606"/>
      <c r="DP38" s="606"/>
      <c r="DQ38" s="606"/>
      <c r="DR38" s="606"/>
      <c r="DS38" s="606"/>
      <c r="DT38" s="606"/>
      <c r="DU38" s="606"/>
      <c r="DV38" s="607"/>
      <c r="DW38" s="608">
        <v>9</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236</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132</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111190</v>
      </c>
      <c r="CS39" s="604"/>
      <c r="CT39" s="604"/>
      <c r="CU39" s="604"/>
      <c r="CV39" s="604"/>
      <c r="CW39" s="604"/>
      <c r="CX39" s="604"/>
      <c r="CY39" s="605"/>
      <c r="CZ39" s="608">
        <v>2</v>
      </c>
      <c r="DA39" s="637"/>
      <c r="DB39" s="637"/>
      <c r="DC39" s="638"/>
      <c r="DD39" s="611">
        <v>30</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200642</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106</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21922</v>
      </c>
      <c r="CS40" s="606"/>
      <c r="CT40" s="606"/>
      <c r="CU40" s="606"/>
      <c r="CV40" s="606"/>
      <c r="CW40" s="606"/>
      <c r="CX40" s="606"/>
      <c r="CY40" s="607"/>
      <c r="CZ40" s="608">
        <v>0.4</v>
      </c>
      <c r="DA40" s="637"/>
      <c r="DB40" s="637"/>
      <c r="DC40" s="638"/>
      <c r="DD40" s="611">
        <v>290</v>
      </c>
      <c r="DE40" s="606"/>
      <c r="DF40" s="606"/>
      <c r="DG40" s="606"/>
      <c r="DH40" s="606"/>
      <c r="DI40" s="606"/>
      <c r="DJ40" s="606"/>
      <c r="DK40" s="607"/>
      <c r="DL40" s="611" t="s">
        <v>236</v>
      </c>
      <c r="DM40" s="606"/>
      <c r="DN40" s="606"/>
      <c r="DO40" s="606"/>
      <c r="DP40" s="606"/>
      <c r="DQ40" s="606"/>
      <c r="DR40" s="606"/>
      <c r="DS40" s="606"/>
      <c r="DT40" s="606"/>
      <c r="DU40" s="606"/>
      <c r="DV40" s="607"/>
      <c r="DW40" s="608" t="s">
        <v>236</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100951</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262</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236</v>
      </c>
      <c r="DA41" s="637"/>
      <c r="DB41" s="637"/>
      <c r="DC41" s="638"/>
      <c r="DD41" s="611" t="s">
        <v>250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677433</v>
      </c>
      <c r="CS42" s="606"/>
      <c r="CT42" s="606"/>
      <c r="CU42" s="606"/>
      <c r="CV42" s="606"/>
      <c r="CW42" s="606"/>
      <c r="CX42" s="606"/>
      <c r="CY42" s="607"/>
      <c r="CZ42" s="608">
        <v>12.1</v>
      </c>
      <c r="DA42" s="609"/>
      <c r="DB42" s="609"/>
      <c r="DC42" s="610"/>
      <c r="DD42" s="611">
        <v>286824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38248</v>
      </c>
      <c r="CS43" s="604"/>
      <c r="CT43" s="604"/>
      <c r="CU43" s="604"/>
      <c r="CV43" s="604"/>
      <c r="CW43" s="604"/>
      <c r="CX43" s="604"/>
      <c r="CY43" s="605"/>
      <c r="CZ43" s="608">
        <v>0.7</v>
      </c>
      <c r="DA43" s="637"/>
      <c r="DB43" s="637"/>
      <c r="DC43" s="638"/>
      <c r="DD43" s="611">
        <v>38248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362059</v>
      </c>
      <c r="CS44" s="606"/>
      <c r="CT44" s="606"/>
      <c r="CU44" s="606"/>
      <c r="CV44" s="606"/>
      <c r="CW44" s="606"/>
      <c r="CX44" s="606"/>
      <c r="CY44" s="607"/>
      <c r="CZ44" s="608">
        <v>6.5</v>
      </c>
      <c r="DA44" s="609"/>
      <c r="DB44" s="609"/>
      <c r="DC44" s="610"/>
      <c r="DD44" s="611">
        <v>202889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96941</v>
      </c>
      <c r="CS45" s="604"/>
      <c r="CT45" s="604"/>
      <c r="CU45" s="604"/>
      <c r="CV45" s="604"/>
      <c r="CW45" s="604"/>
      <c r="CX45" s="604"/>
      <c r="CY45" s="605"/>
      <c r="CZ45" s="608">
        <v>1.7</v>
      </c>
      <c r="DA45" s="637"/>
      <c r="DB45" s="637"/>
      <c r="DC45" s="638"/>
      <c r="DD45" s="611">
        <v>21212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225235</v>
      </c>
      <c r="CS46" s="606"/>
      <c r="CT46" s="606"/>
      <c r="CU46" s="606"/>
      <c r="CV46" s="606"/>
      <c r="CW46" s="606"/>
      <c r="CX46" s="606"/>
      <c r="CY46" s="607"/>
      <c r="CZ46" s="608">
        <v>4</v>
      </c>
      <c r="DA46" s="609"/>
      <c r="DB46" s="609"/>
      <c r="DC46" s="610"/>
      <c r="DD46" s="611">
        <v>174294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315374</v>
      </c>
      <c r="CS47" s="604"/>
      <c r="CT47" s="604"/>
      <c r="CU47" s="604"/>
      <c r="CV47" s="604"/>
      <c r="CW47" s="604"/>
      <c r="CX47" s="604"/>
      <c r="CY47" s="605"/>
      <c r="CZ47" s="608">
        <v>5.6</v>
      </c>
      <c r="DA47" s="637"/>
      <c r="DB47" s="637"/>
      <c r="DC47" s="638"/>
      <c r="DD47" s="611">
        <v>83935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123</v>
      </c>
      <c r="CS48" s="606"/>
      <c r="CT48" s="606"/>
      <c r="CU48" s="606"/>
      <c r="CV48" s="606"/>
      <c r="CW48" s="606"/>
      <c r="CX48" s="606"/>
      <c r="CY48" s="607"/>
      <c r="CZ48" s="608" t="s">
        <v>236</v>
      </c>
      <c r="DA48" s="609"/>
      <c r="DB48" s="609"/>
      <c r="DC48" s="610"/>
      <c r="DD48" s="611" t="s">
        <v>131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5608068</v>
      </c>
      <c r="CS49" s="619"/>
      <c r="CT49" s="619"/>
      <c r="CU49" s="619"/>
      <c r="CV49" s="619"/>
      <c r="CW49" s="619"/>
      <c r="CX49" s="619"/>
      <c r="CY49" s="620"/>
      <c r="CZ49" s="621">
        <v>100</v>
      </c>
      <c r="DA49" s="622"/>
      <c r="DB49" s="622"/>
      <c r="DC49" s="623"/>
      <c r="DD49" s="624">
        <v>3943898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RowHeight="13.5" zeroHeight="1" x14ac:dyDescent="0.15"/>
  <cols>
    <col min="1" max="130" width="2.75" style="269" customWidth="1"/>
    <col min="131" max="131" width="1.625" style="269" customWidth="1"/>
    <col min="132" max="16384" width="9" style="269"/>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3" t="s">
        <v>356</v>
      </c>
      <c r="DK2" s="1114"/>
      <c r="DL2" s="1114"/>
      <c r="DM2" s="1114"/>
      <c r="DN2" s="1114"/>
      <c r="DO2" s="1115"/>
      <c r="DP2" s="229"/>
      <c r="DQ2" s="1113" t="s">
        <v>357</v>
      </c>
      <c r="DR2" s="1114"/>
      <c r="DS2" s="1114"/>
      <c r="DT2" s="1114"/>
      <c r="DU2" s="1114"/>
      <c r="DV2" s="1114"/>
      <c r="DW2" s="1114"/>
      <c r="DX2" s="1114"/>
      <c r="DY2" s="1114"/>
      <c r="DZ2" s="1115"/>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0" t="s">
        <v>358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2" t="s">
        <v>360</v>
      </c>
      <c r="B5" s="1023"/>
      <c r="C5" s="1023"/>
      <c r="D5" s="1023"/>
      <c r="E5" s="1023"/>
      <c r="F5" s="1023"/>
      <c r="G5" s="1023"/>
      <c r="H5" s="1023"/>
      <c r="I5" s="1023"/>
      <c r="J5" s="1023"/>
      <c r="K5" s="1023"/>
      <c r="L5" s="1023"/>
      <c r="M5" s="1023"/>
      <c r="N5" s="1023"/>
      <c r="O5" s="1023"/>
      <c r="P5" s="1024"/>
      <c r="Q5" s="1028" t="s">
        <v>361</v>
      </c>
      <c r="R5" s="1029"/>
      <c r="S5" s="1029"/>
      <c r="T5" s="1029"/>
      <c r="U5" s="1030"/>
      <c r="V5" s="1028" t="s">
        <v>362</v>
      </c>
      <c r="W5" s="1029"/>
      <c r="X5" s="1029"/>
      <c r="Y5" s="1029"/>
      <c r="Z5" s="1030"/>
      <c r="AA5" s="1028" t="s">
        <v>363</v>
      </c>
      <c r="AB5" s="1029"/>
      <c r="AC5" s="1029"/>
      <c r="AD5" s="1029"/>
      <c r="AE5" s="1029"/>
      <c r="AF5" s="1116" t="s">
        <v>364</v>
      </c>
      <c r="AG5" s="1029"/>
      <c r="AH5" s="1029"/>
      <c r="AI5" s="1029"/>
      <c r="AJ5" s="1044"/>
      <c r="AK5" s="1029" t="s">
        <v>365</v>
      </c>
      <c r="AL5" s="1029"/>
      <c r="AM5" s="1029"/>
      <c r="AN5" s="1029"/>
      <c r="AO5" s="1030"/>
      <c r="AP5" s="1028" t="s">
        <v>366</v>
      </c>
      <c r="AQ5" s="1029"/>
      <c r="AR5" s="1029"/>
      <c r="AS5" s="1029"/>
      <c r="AT5" s="1030"/>
      <c r="AU5" s="1028" t="s">
        <v>367</v>
      </c>
      <c r="AV5" s="1029"/>
      <c r="AW5" s="1029"/>
      <c r="AX5" s="1029"/>
      <c r="AY5" s="1044"/>
      <c r="AZ5" s="236"/>
      <c r="BA5" s="236"/>
      <c r="BB5" s="236"/>
      <c r="BC5" s="236"/>
      <c r="BD5" s="236"/>
      <c r="BE5" s="237"/>
      <c r="BF5" s="237"/>
      <c r="BG5" s="237"/>
      <c r="BH5" s="237"/>
      <c r="BI5" s="237"/>
      <c r="BJ5" s="237"/>
      <c r="BK5" s="237"/>
      <c r="BL5" s="237"/>
      <c r="BM5" s="237"/>
      <c r="BN5" s="237"/>
      <c r="BO5" s="237"/>
      <c r="BP5" s="237"/>
      <c r="BQ5" s="1022" t="s">
        <v>368</v>
      </c>
      <c r="BR5" s="1023"/>
      <c r="BS5" s="1023"/>
      <c r="BT5" s="1023"/>
      <c r="BU5" s="1023"/>
      <c r="BV5" s="1023"/>
      <c r="BW5" s="1023"/>
      <c r="BX5" s="1023"/>
      <c r="BY5" s="1023"/>
      <c r="BZ5" s="1023"/>
      <c r="CA5" s="1023"/>
      <c r="CB5" s="1023"/>
      <c r="CC5" s="1023"/>
      <c r="CD5" s="1023"/>
      <c r="CE5" s="1023"/>
      <c r="CF5" s="1023"/>
      <c r="CG5" s="1024"/>
      <c r="CH5" s="1028" t="s">
        <v>369</v>
      </c>
      <c r="CI5" s="1029"/>
      <c r="CJ5" s="1029"/>
      <c r="CK5" s="1029"/>
      <c r="CL5" s="1030"/>
      <c r="CM5" s="1028" t="s">
        <v>370</v>
      </c>
      <c r="CN5" s="1029"/>
      <c r="CO5" s="1029"/>
      <c r="CP5" s="1029"/>
      <c r="CQ5" s="1030"/>
      <c r="CR5" s="1028" t="s">
        <v>371</v>
      </c>
      <c r="CS5" s="1029"/>
      <c r="CT5" s="1029"/>
      <c r="CU5" s="1029"/>
      <c r="CV5" s="1030"/>
      <c r="CW5" s="1028" t="s">
        <v>372</v>
      </c>
      <c r="CX5" s="1029"/>
      <c r="CY5" s="1029"/>
      <c r="CZ5" s="1029"/>
      <c r="DA5" s="1030"/>
      <c r="DB5" s="1028" t="s">
        <v>373</v>
      </c>
      <c r="DC5" s="1029"/>
      <c r="DD5" s="1029"/>
      <c r="DE5" s="1029"/>
      <c r="DF5" s="1030"/>
      <c r="DG5" s="1131" t="s">
        <v>374</v>
      </c>
      <c r="DH5" s="1132"/>
      <c r="DI5" s="1132"/>
      <c r="DJ5" s="1132"/>
      <c r="DK5" s="1133"/>
      <c r="DL5" s="1131" t="s">
        <v>375</v>
      </c>
      <c r="DM5" s="1132"/>
      <c r="DN5" s="1132"/>
      <c r="DO5" s="1132"/>
      <c r="DP5" s="1133"/>
      <c r="DQ5" s="1028" t="s">
        <v>376</v>
      </c>
      <c r="DR5" s="1029"/>
      <c r="DS5" s="1029"/>
      <c r="DT5" s="1029"/>
      <c r="DU5" s="1030"/>
      <c r="DV5" s="1028" t="s">
        <v>367</v>
      </c>
      <c r="DW5" s="1029"/>
      <c r="DX5" s="1029"/>
      <c r="DY5" s="1029"/>
      <c r="DZ5" s="1044"/>
      <c r="EA5" s="234"/>
    </row>
    <row r="6" spans="1:131" s="235"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17"/>
      <c r="AG6" s="1032"/>
      <c r="AH6" s="1032"/>
      <c r="AI6" s="1032"/>
      <c r="AJ6" s="1045"/>
      <c r="AK6" s="1032"/>
      <c r="AL6" s="1032"/>
      <c r="AM6" s="1032"/>
      <c r="AN6" s="1032"/>
      <c r="AO6" s="1033"/>
      <c r="AP6" s="1031"/>
      <c r="AQ6" s="1032"/>
      <c r="AR6" s="1032"/>
      <c r="AS6" s="1032"/>
      <c r="AT6" s="1033"/>
      <c r="AU6" s="1031"/>
      <c r="AV6" s="1032"/>
      <c r="AW6" s="1032"/>
      <c r="AX6" s="1032"/>
      <c r="AY6" s="1045"/>
      <c r="AZ6" s="232"/>
      <c r="BA6" s="232"/>
      <c r="BB6" s="232"/>
      <c r="BC6" s="232"/>
      <c r="BD6" s="232"/>
      <c r="BE6" s="233"/>
      <c r="BF6" s="233"/>
      <c r="BG6" s="233"/>
      <c r="BH6" s="233"/>
      <c r="BI6" s="233"/>
      <c r="BJ6" s="233"/>
      <c r="BK6" s="233"/>
      <c r="BL6" s="233"/>
      <c r="BM6" s="233"/>
      <c r="BN6" s="233"/>
      <c r="BO6" s="233"/>
      <c r="BP6" s="233"/>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34"/>
      <c r="DH6" s="1135"/>
      <c r="DI6" s="1135"/>
      <c r="DJ6" s="1135"/>
      <c r="DK6" s="1136"/>
      <c r="DL6" s="1134"/>
      <c r="DM6" s="1135"/>
      <c r="DN6" s="1135"/>
      <c r="DO6" s="1135"/>
      <c r="DP6" s="1136"/>
      <c r="DQ6" s="1031"/>
      <c r="DR6" s="1032"/>
      <c r="DS6" s="1032"/>
      <c r="DT6" s="1032"/>
      <c r="DU6" s="1033"/>
      <c r="DV6" s="1031"/>
      <c r="DW6" s="1032"/>
      <c r="DX6" s="1032"/>
      <c r="DY6" s="1032"/>
      <c r="DZ6" s="1045"/>
      <c r="EA6" s="234"/>
    </row>
    <row r="7" spans="1:131" s="235" customFormat="1" ht="26.25" customHeight="1" thickTop="1" x14ac:dyDescent="0.15">
      <c r="A7" s="238">
        <v>1</v>
      </c>
      <c r="B7" s="1077" t="s">
        <v>377</v>
      </c>
      <c r="C7" s="1078"/>
      <c r="D7" s="1078"/>
      <c r="E7" s="1078"/>
      <c r="F7" s="1078"/>
      <c r="G7" s="1078"/>
      <c r="H7" s="1078"/>
      <c r="I7" s="1078"/>
      <c r="J7" s="1078"/>
      <c r="K7" s="1078"/>
      <c r="L7" s="1078"/>
      <c r="M7" s="1078"/>
      <c r="N7" s="1078"/>
      <c r="O7" s="1078"/>
      <c r="P7" s="1079"/>
      <c r="Q7" s="1137">
        <v>5747</v>
      </c>
      <c r="R7" s="1138"/>
      <c r="S7" s="1138"/>
      <c r="T7" s="1138"/>
      <c r="U7" s="1138"/>
      <c r="V7" s="1138">
        <v>5608</v>
      </c>
      <c r="W7" s="1138"/>
      <c r="X7" s="1138"/>
      <c r="Y7" s="1138"/>
      <c r="Z7" s="1138"/>
      <c r="AA7" s="1138">
        <v>139</v>
      </c>
      <c r="AB7" s="1138"/>
      <c r="AC7" s="1138"/>
      <c r="AD7" s="1138"/>
      <c r="AE7" s="1139"/>
      <c r="AF7" s="1140">
        <v>111</v>
      </c>
      <c r="AG7" s="1141"/>
      <c r="AH7" s="1141"/>
      <c r="AI7" s="1141"/>
      <c r="AJ7" s="1142"/>
      <c r="AK7" s="1124">
        <v>209</v>
      </c>
      <c r="AL7" s="1125"/>
      <c r="AM7" s="1125"/>
      <c r="AN7" s="1125"/>
      <c r="AO7" s="1125"/>
      <c r="AP7" s="1125">
        <v>6184</v>
      </c>
      <c r="AQ7" s="1125"/>
      <c r="AR7" s="1125"/>
      <c r="AS7" s="1125"/>
      <c r="AT7" s="1125"/>
      <c r="AU7" s="1126"/>
      <c r="AV7" s="1126"/>
      <c r="AW7" s="1126"/>
      <c r="AX7" s="1126"/>
      <c r="AY7" s="1127"/>
      <c r="AZ7" s="232"/>
      <c r="BA7" s="232"/>
      <c r="BB7" s="232"/>
      <c r="BC7" s="232"/>
      <c r="BD7" s="232"/>
      <c r="BE7" s="233"/>
      <c r="BF7" s="233"/>
      <c r="BG7" s="233"/>
      <c r="BH7" s="233"/>
      <c r="BI7" s="233"/>
      <c r="BJ7" s="233"/>
      <c r="BK7" s="233"/>
      <c r="BL7" s="233"/>
      <c r="BM7" s="233"/>
      <c r="BN7" s="233"/>
      <c r="BO7" s="233"/>
      <c r="BP7" s="233"/>
      <c r="BQ7" s="239">
        <v>1</v>
      </c>
      <c r="BR7" s="240"/>
      <c r="BS7" s="1128" t="s">
        <v>566</v>
      </c>
      <c r="BT7" s="1129"/>
      <c r="BU7" s="1129"/>
      <c r="BV7" s="1129"/>
      <c r="BW7" s="1129"/>
      <c r="BX7" s="1129"/>
      <c r="BY7" s="1129"/>
      <c r="BZ7" s="1129"/>
      <c r="CA7" s="1129"/>
      <c r="CB7" s="1129"/>
      <c r="CC7" s="1129"/>
      <c r="CD7" s="1129"/>
      <c r="CE7" s="1129"/>
      <c r="CF7" s="1129"/>
      <c r="CG7" s="1130"/>
      <c r="CH7" s="1121">
        <v>26</v>
      </c>
      <c r="CI7" s="1122"/>
      <c r="CJ7" s="1122"/>
      <c r="CK7" s="1122"/>
      <c r="CL7" s="1123"/>
      <c r="CM7" s="1121">
        <v>327</v>
      </c>
      <c r="CN7" s="1122"/>
      <c r="CO7" s="1122"/>
      <c r="CP7" s="1122"/>
      <c r="CQ7" s="1123"/>
      <c r="CR7" s="1121">
        <v>49</v>
      </c>
      <c r="CS7" s="1122"/>
      <c r="CT7" s="1122"/>
      <c r="CU7" s="1122"/>
      <c r="CV7" s="1123"/>
      <c r="CW7" s="1121" t="s">
        <v>569</v>
      </c>
      <c r="CX7" s="1122"/>
      <c r="CY7" s="1122"/>
      <c r="CZ7" s="1122"/>
      <c r="DA7" s="1123"/>
      <c r="DB7" s="1121" t="s">
        <v>569</v>
      </c>
      <c r="DC7" s="1122"/>
      <c r="DD7" s="1122"/>
      <c r="DE7" s="1122"/>
      <c r="DF7" s="1123"/>
      <c r="DG7" s="1121" t="s">
        <v>570</v>
      </c>
      <c r="DH7" s="1122"/>
      <c r="DI7" s="1122"/>
      <c r="DJ7" s="1122"/>
      <c r="DK7" s="1123"/>
      <c r="DL7" s="1121" t="s">
        <v>570</v>
      </c>
      <c r="DM7" s="1122"/>
      <c r="DN7" s="1122"/>
      <c r="DO7" s="1122"/>
      <c r="DP7" s="1123"/>
      <c r="DQ7" s="1121" t="s">
        <v>570</v>
      </c>
      <c r="DR7" s="1122"/>
      <c r="DS7" s="1122"/>
      <c r="DT7" s="1122"/>
      <c r="DU7" s="1123"/>
      <c r="DV7" s="1118"/>
      <c r="DW7" s="1119"/>
      <c r="DX7" s="1119"/>
      <c r="DY7" s="1119"/>
      <c r="DZ7" s="1120"/>
      <c r="EA7" s="234"/>
    </row>
    <row r="8" spans="1:131" s="235" customFormat="1" ht="26.25" customHeight="1" x14ac:dyDescent="0.15">
      <c r="A8" s="241">
        <v>2</v>
      </c>
      <c r="B8" s="1064" t="s">
        <v>378</v>
      </c>
      <c r="C8" s="1065"/>
      <c r="D8" s="1065"/>
      <c r="E8" s="1065"/>
      <c r="F8" s="1065"/>
      <c r="G8" s="1065"/>
      <c r="H8" s="1065"/>
      <c r="I8" s="1065"/>
      <c r="J8" s="1065"/>
      <c r="K8" s="1065"/>
      <c r="L8" s="1065"/>
      <c r="M8" s="1065"/>
      <c r="N8" s="1065"/>
      <c r="O8" s="1065"/>
      <c r="P8" s="1066"/>
      <c r="Q8" s="1070">
        <v>279</v>
      </c>
      <c r="R8" s="1071"/>
      <c r="S8" s="1071"/>
      <c r="T8" s="1071"/>
      <c r="U8" s="1071"/>
      <c r="V8" s="1071">
        <v>275</v>
      </c>
      <c r="W8" s="1071"/>
      <c r="X8" s="1071"/>
      <c r="Y8" s="1071"/>
      <c r="Z8" s="1071"/>
      <c r="AA8" s="1071">
        <v>4</v>
      </c>
      <c r="AB8" s="1071"/>
      <c r="AC8" s="1071"/>
      <c r="AD8" s="1071"/>
      <c r="AE8" s="1072"/>
      <c r="AF8" s="1046">
        <v>4</v>
      </c>
      <c r="AG8" s="1047"/>
      <c r="AH8" s="1047"/>
      <c r="AI8" s="1047"/>
      <c r="AJ8" s="1048"/>
      <c r="AK8" s="1111">
        <v>150</v>
      </c>
      <c r="AL8" s="1112"/>
      <c r="AM8" s="1112"/>
      <c r="AN8" s="1112"/>
      <c r="AO8" s="1112"/>
      <c r="AP8" s="1112">
        <v>24</v>
      </c>
      <c r="AQ8" s="1112"/>
      <c r="AR8" s="1112"/>
      <c r="AS8" s="1112"/>
      <c r="AT8" s="1112"/>
      <c r="AU8" s="1109"/>
      <c r="AV8" s="1109"/>
      <c r="AW8" s="1109"/>
      <c r="AX8" s="1109"/>
      <c r="AY8" s="1110"/>
      <c r="AZ8" s="232"/>
      <c r="BA8" s="232"/>
      <c r="BB8" s="232"/>
      <c r="BC8" s="232"/>
      <c r="BD8" s="232"/>
      <c r="BE8" s="233"/>
      <c r="BF8" s="233"/>
      <c r="BG8" s="233"/>
      <c r="BH8" s="233"/>
      <c r="BI8" s="233"/>
      <c r="BJ8" s="233"/>
      <c r="BK8" s="233"/>
      <c r="BL8" s="233"/>
      <c r="BM8" s="233"/>
      <c r="BN8" s="233"/>
      <c r="BO8" s="233"/>
      <c r="BP8" s="233"/>
      <c r="BQ8" s="242">
        <v>2</v>
      </c>
      <c r="BR8" s="243"/>
      <c r="BS8" s="1041" t="s">
        <v>567</v>
      </c>
      <c r="BT8" s="1042"/>
      <c r="BU8" s="1042"/>
      <c r="BV8" s="1042"/>
      <c r="BW8" s="1042"/>
      <c r="BX8" s="1042"/>
      <c r="BY8" s="1042"/>
      <c r="BZ8" s="1042"/>
      <c r="CA8" s="1042"/>
      <c r="CB8" s="1042"/>
      <c r="CC8" s="1042"/>
      <c r="CD8" s="1042"/>
      <c r="CE8" s="1042"/>
      <c r="CF8" s="1042"/>
      <c r="CG8" s="1043"/>
      <c r="CH8" s="1016">
        <v>1</v>
      </c>
      <c r="CI8" s="1017"/>
      <c r="CJ8" s="1017"/>
      <c r="CK8" s="1017"/>
      <c r="CL8" s="1018"/>
      <c r="CM8" s="1016">
        <v>58</v>
      </c>
      <c r="CN8" s="1017"/>
      <c r="CO8" s="1017"/>
      <c r="CP8" s="1017"/>
      <c r="CQ8" s="1018"/>
      <c r="CR8" s="1016">
        <v>30</v>
      </c>
      <c r="CS8" s="1017"/>
      <c r="CT8" s="1017"/>
      <c r="CU8" s="1017"/>
      <c r="CV8" s="1018"/>
      <c r="CW8" s="1016" t="s">
        <v>570</v>
      </c>
      <c r="CX8" s="1017"/>
      <c r="CY8" s="1017"/>
      <c r="CZ8" s="1017"/>
      <c r="DA8" s="1018"/>
      <c r="DB8" s="1016" t="s">
        <v>569</v>
      </c>
      <c r="DC8" s="1017"/>
      <c r="DD8" s="1017"/>
      <c r="DE8" s="1017"/>
      <c r="DF8" s="1018"/>
      <c r="DG8" s="1016" t="s">
        <v>569</v>
      </c>
      <c r="DH8" s="1017"/>
      <c r="DI8" s="1017"/>
      <c r="DJ8" s="1017"/>
      <c r="DK8" s="1018"/>
      <c r="DL8" s="1016" t="s">
        <v>570</v>
      </c>
      <c r="DM8" s="1017"/>
      <c r="DN8" s="1017"/>
      <c r="DO8" s="1017"/>
      <c r="DP8" s="1018"/>
      <c r="DQ8" s="1016" t="s">
        <v>570</v>
      </c>
      <c r="DR8" s="1017"/>
      <c r="DS8" s="1017"/>
      <c r="DT8" s="1017"/>
      <c r="DU8" s="1018"/>
      <c r="DV8" s="1019"/>
      <c r="DW8" s="1020"/>
      <c r="DX8" s="1020"/>
      <c r="DY8" s="1020"/>
      <c r="DZ8" s="1021"/>
      <c r="EA8" s="234"/>
    </row>
    <row r="9" spans="1:131" s="235" customFormat="1" ht="26.25" customHeight="1" x14ac:dyDescent="0.15">
      <c r="A9" s="241">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1"/>
      <c r="AL9" s="1112"/>
      <c r="AM9" s="1112"/>
      <c r="AN9" s="1112"/>
      <c r="AO9" s="1112"/>
      <c r="AP9" s="1112"/>
      <c r="AQ9" s="1112"/>
      <c r="AR9" s="1112"/>
      <c r="AS9" s="1112"/>
      <c r="AT9" s="1112"/>
      <c r="AU9" s="1109"/>
      <c r="AV9" s="1109"/>
      <c r="AW9" s="1109"/>
      <c r="AX9" s="1109"/>
      <c r="AY9" s="1110"/>
      <c r="AZ9" s="232"/>
      <c r="BA9" s="232"/>
      <c r="BB9" s="232"/>
      <c r="BC9" s="232"/>
      <c r="BD9" s="232"/>
      <c r="BE9" s="233"/>
      <c r="BF9" s="233"/>
      <c r="BG9" s="233"/>
      <c r="BH9" s="233"/>
      <c r="BI9" s="233"/>
      <c r="BJ9" s="233"/>
      <c r="BK9" s="233"/>
      <c r="BL9" s="233"/>
      <c r="BM9" s="233"/>
      <c r="BN9" s="233"/>
      <c r="BO9" s="233"/>
      <c r="BP9" s="233"/>
      <c r="BQ9" s="242">
        <v>3</v>
      </c>
      <c r="BR9" s="243"/>
      <c r="BS9" s="1041" t="s">
        <v>568</v>
      </c>
      <c r="BT9" s="1042"/>
      <c r="BU9" s="1042"/>
      <c r="BV9" s="1042"/>
      <c r="BW9" s="1042"/>
      <c r="BX9" s="1042"/>
      <c r="BY9" s="1042"/>
      <c r="BZ9" s="1042"/>
      <c r="CA9" s="1042"/>
      <c r="CB9" s="1042"/>
      <c r="CC9" s="1042"/>
      <c r="CD9" s="1042"/>
      <c r="CE9" s="1042"/>
      <c r="CF9" s="1042"/>
      <c r="CG9" s="1043"/>
      <c r="CH9" s="1016">
        <v>1</v>
      </c>
      <c r="CI9" s="1017"/>
      <c r="CJ9" s="1017"/>
      <c r="CK9" s="1017"/>
      <c r="CL9" s="1018"/>
      <c r="CM9" s="1016">
        <v>66</v>
      </c>
      <c r="CN9" s="1017"/>
      <c r="CO9" s="1017"/>
      <c r="CP9" s="1017"/>
      <c r="CQ9" s="1018"/>
      <c r="CR9" s="1016">
        <v>41</v>
      </c>
      <c r="CS9" s="1017"/>
      <c r="CT9" s="1017"/>
      <c r="CU9" s="1017"/>
      <c r="CV9" s="1018"/>
      <c r="CW9" s="1016" t="s">
        <v>569</v>
      </c>
      <c r="CX9" s="1017"/>
      <c r="CY9" s="1017"/>
      <c r="CZ9" s="1017"/>
      <c r="DA9" s="1018"/>
      <c r="DB9" s="1016" t="s">
        <v>569</v>
      </c>
      <c r="DC9" s="1017"/>
      <c r="DD9" s="1017"/>
      <c r="DE9" s="1017"/>
      <c r="DF9" s="1018"/>
      <c r="DG9" s="1016" t="s">
        <v>569</v>
      </c>
      <c r="DH9" s="1017"/>
      <c r="DI9" s="1017"/>
      <c r="DJ9" s="1017"/>
      <c r="DK9" s="1018"/>
      <c r="DL9" s="1016" t="s">
        <v>570</v>
      </c>
      <c r="DM9" s="1017"/>
      <c r="DN9" s="1017"/>
      <c r="DO9" s="1017"/>
      <c r="DP9" s="1018"/>
      <c r="DQ9" s="1016" t="s">
        <v>570</v>
      </c>
      <c r="DR9" s="1017"/>
      <c r="DS9" s="1017"/>
      <c r="DT9" s="1017"/>
      <c r="DU9" s="1018"/>
      <c r="DV9" s="1019"/>
      <c r="DW9" s="1020"/>
      <c r="DX9" s="1020"/>
      <c r="DY9" s="1020"/>
      <c r="DZ9" s="1021"/>
      <c r="EA9" s="234"/>
    </row>
    <row r="10" spans="1:131" s="235" customFormat="1" ht="26.25" customHeight="1" x14ac:dyDescent="0.15">
      <c r="A10" s="241">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1"/>
      <c r="AL10" s="1112"/>
      <c r="AM10" s="1112"/>
      <c r="AN10" s="1112"/>
      <c r="AO10" s="1112"/>
      <c r="AP10" s="1112"/>
      <c r="AQ10" s="1112"/>
      <c r="AR10" s="1112"/>
      <c r="AS10" s="1112"/>
      <c r="AT10" s="1112"/>
      <c r="AU10" s="1109"/>
      <c r="AV10" s="1109"/>
      <c r="AW10" s="1109"/>
      <c r="AX10" s="1109"/>
      <c r="AY10" s="1110"/>
      <c r="AZ10" s="232"/>
      <c r="BA10" s="232"/>
      <c r="BB10" s="232"/>
      <c r="BC10" s="232"/>
      <c r="BD10" s="232"/>
      <c r="BE10" s="233"/>
      <c r="BF10" s="233"/>
      <c r="BG10" s="233"/>
      <c r="BH10" s="233"/>
      <c r="BI10" s="233"/>
      <c r="BJ10" s="233"/>
      <c r="BK10" s="233"/>
      <c r="BL10" s="233"/>
      <c r="BM10" s="233"/>
      <c r="BN10" s="233"/>
      <c r="BO10" s="233"/>
      <c r="BP10" s="233"/>
      <c r="BQ10" s="242">
        <v>4</v>
      </c>
      <c r="BR10" s="243"/>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34"/>
    </row>
    <row r="11" spans="1:131" s="235" customFormat="1" ht="26.25" customHeight="1" x14ac:dyDescent="0.15">
      <c r="A11" s="241">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1"/>
      <c r="AL11" s="1112"/>
      <c r="AM11" s="1112"/>
      <c r="AN11" s="1112"/>
      <c r="AO11" s="1112"/>
      <c r="AP11" s="1112"/>
      <c r="AQ11" s="1112"/>
      <c r="AR11" s="1112"/>
      <c r="AS11" s="1112"/>
      <c r="AT11" s="1112"/>
      <c r="AU11" s="1109"/>
      <c r="AV11" s="1109"/>
      <c r="AW11" s="1109"/>
      <c r="AX11" s="1109"/>
      <c r="AY11" s="1110"/>
      <c r="AZ11" s="232"/>
      <c r="BA11" s="232"/>
      <c r="BB11" s="232"/>
      <c r="BC11" s="232"/>
      <c r="BD11" s="232"/>
      <c r="BE11" s="233"/>
      <c r="BF11" s="233"/>
      <c r="BG11" s="233"/>
      <c r="BH11" s="233"/>
      <c r="BI11" s="233"/>
      <c r="BJ11" s="233"/>
      <c r="BK11" s="233"/>
      <c r="BL11" s="233"/>
      <c r="BM11" s="233"/>
      <c r="BN11" s="233"/>
      <c r="BO11" s="233"/>
      <c r="BP11" s="233"/>
      <c r="BQ11" s="242">
        <v>5</v>
      </c>
      <c r="BR11" s="243"/>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34"/>
    </row>
    <row r="12" spans="1:131" s="235" customFormat="1" ht="26.25" customHeight="1" x14ac:dyDescent="0.15">
      <c r="A12" s="241">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1"/>
      <c r="AL12" s="1112"/>
      <c r="AM12" s="1112"/>
      <c r="AN12" s="1112"/>
      <c r="AO12" s="1112"/>
      <c r="AP12" s="1112"/>
      <c r="AQ12" s="1112"/>
      <c r="AR12" s="1112"/>
      <c r="AS12" s="1112"/>
      <c r="AT12" s="1112"/>
      <c r="AU12" s="1109"/>
      <c r="AV12" s="1109"/>
      <c r="AW12" s="1109"/>
      <c r="AX12" s="1109"/>
      <c r="AY12" s="1110"/>
      <c r="AZ12" s="232"/>
      <c r="BA12" s="232"/>
      <c r="BB12" s="232"/>
      <c r="BC12" s="232"/>
      <c r="BD12" s="232"/>
      <c r="BE12" s="233"/>
      <c r="BF12" s="233"/>
      <c r="BG12" s="233"/>
      <c r="BH12" s="233"/>
      <c r="BI12" s="233"/>
      <c r="BJ12" s="233"/>
      <c r="BK12" s="233"/>
      <c r="BL12" s="233"/>
      <c r="BM12" s="233"/>
      <c r="BN12" s="233"/>
      <c r="BO12" s="233"/>
      <c r="BP12" s="233"/>
      <c r="BQ12" s="242">
        <v>6</v>
      </c>
      <c r="BR12" s="243"/>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34"/>
    </row>
    <row r="13" spans="1:131" s="235" customFormat="1" ht="26.25" customHeight="1" x14ac:dyDescent="0.15">
      <c r="A13" s="241">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1"/>
      <c r="AL13" s="1112"/>
      <c r="AM13" s="1112"/>
      <c r="AN13" s="1112"/>
      <c r="AO13" s="1112"/>
      <c r="AP13" s="1112"/>
      <c r="AQ13" s="1112"/>
      <c r="AR13" s="1112"/>
      <c r="AS13" s="1112"/>
      <c r="AT13" s="1112"/>
      <c r="AU13" s="1109"/>
      <c r="AV13" s="1109"/>
      <c r="AW13" s="1109"/>
      <c r="AX13" s="1109"/>
      <c r="AY13" s="1110"/>
      <c r="AZ13" s="232"/>
      <c r="BA13" s="232"/>
      <c r="BB13" s="232"/>
      <c r="BC13" s="232"/>
      <c r="BD13" s="232"/>
      <c r="BE13" s="233"/>
      <c r="BF13" s="233"/>
      <c r="BG13" s="233"/>
      <c r="BH13" s="233"/>
      <c r="BI13" s="233"/>
      <c r="BJ13" s="233"/>
      <c r="BK13" s="233"/>
      <c r="BL13" s="233"/>
      <c r="BM13" s="233"/>
      <c r="BN13" s="233"/>
      <c r="BO13" s="233"/>
      <c r="BP13" s="233"/>
      <c r="BQ13" s="242">
        <v>7</v>
      </c>
      <c r="BR13" s="243"/>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34"/>
    </row>
    <row r="14" spans="1:131" s="235" customFormat="1" ht="26.25" customHeight="1" x14ac:dyDescent="0.15">
      <c r="A14" s="241">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1"/>
      <c r="AL14" s="1112"/>
      <c r="AM14" s="1112"/>
      <c r="AN14" s="1112"/>
      <c r="AO14" s="1112"/>
      <c r="AP14" s="1112"/>
      <c r="AQ14" s="1112"/>
      <c r="AR14" s="1112"/>
      <c r="AS14" s="1112"/>
      <c r="AT14" s="1112"/>
      <c r="AU14" s="1109"/>
      <c r="AV14" s="1109"/>
      <c r="AW14" s="1109"/>
      <c r="AX14" s="1109"/>
      <c r="AY14" s="1110"/>
      <c r="AZ14" s="232"/>
      <c r="BA14" s="232"/>
      <c r="BB14" s="232"/>
      <c r="BC14" s="232"/>
      <c r="BD14" s="232"/>
      <c r="BE14" s="233"/>
      <c r="BF14" s="233"/>
      <c r="BG14" s="233"/>
      <c r="BH14" s="233"/>
      <c r="BI14" s="233"/>
      <c r="BJ14" s="233"/>
      <c r="BK14" s="233"/>
      <c r="BL14" s="233"/>
      <c r="BM14" s="233"/>
      <c r="BN14" s="233"/>
      <c r="BO14" s="233"/>
      <c r="BP14" s="233"/>
      <c r="BQ14" s="242">
        <v>8</v>
      </c>
      <c r="BR14" s="243"/>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34"/>
    </row>
    <row r="15" spans="1:131" s="235" customFormat="1" ht="26.25" customHeight="1" x14ac:dyDescent="0.15">
      <c r="A15" s="241">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1"/>
      <c r="AL15" s="1112"/>
      <c r="AM15" s="1112"/>
      <c r="AN15" s="1112"/>
      <c r="AO15" s="1112"/>
      <c r="AP15" s="1112"/>
      <c r="AQ15" s="1112"/>
      <c r="AR15" s="1112"/>
      <c r="AS15" s="1112"/>
      <c r="AT15" s="1112"/>
      <c r="AU15" s="1109"/>
      <c r="AV15" s="1109"/>
      <c r="AW15" s="1109"/>
      <c r="AX15" s="1109"/>
      <c r="AY15" s="1110"/>
      <c r="AZ15" s="232"/>
      <c r="BA15" s="232"/>
      <c r="BB15" s="232"/>
      <c r="BC15" s="232"/>
      <c r="BD15" s="232"/>
      <c r="BE15" s="233"/>
      <c r="BF15" s="233"/>
      <c r="BG15" s="233"/>
      <c r="BH15" s="233"/>
      <c r="BI15" s="233"/>
      <c r="BJ15" s="233"/>
      <c r="BK15" s="233"/>
      <c r="BL15" s="233"/>
      <c r="BM15" s="233"/>
      <c r="BN15" s="233"/>
      <c r="BO15" s="233"/>
      <c r="BP15" s="233"/>
      <c r="BQ15" s="242">
        <v>9</v>
      </c>
      <c r="BR15" s="243"/>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34"/>
    </row>
    <row r="16" spans="1:131" s="235" customFormat="1" ht="26.25" customHeight="1" x14ac:dyDescent="0.15">
      <c r="A16" s="241">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1"/>
      <c r="AL16" s="1112"/>
      <c r="AM16" s="1112"/>
      <c r="AN16" s="1112"/>
      <c r="AO16" s="1112"/>
      <c r="AP16" s="1112"/>
      <c r="AQ16" s="1112"/>
      <c r="AR16" s="1112"/>
      <c r="AS16" s="1112"/>
      <c r="AT16" s="1112"/>
      <c r="AU16" s="1109"/>
      <c r="AV16" s="1109"/>
      <c r="AW16" s="1109"/>
      <c r="AX16" s="1109"/>
      <c r="AY16" s="1110"/>
      <c r="AZ16" s="232"/>
      <c r="BA16" s="232"/>
      <c r="BB16" s="232"/>
      <c r="BC16" s="232"/>
      <c r="BD16" s="232"/>
      <c r="BE16" s="233"/>
      <c r="BF16" s="233"/>
      <c r="BG16" s="233"/>
      <c r="BH16" s="233"/>
      <c r="BI16" s="233"/>
      <c r="BJ16" s="233"/>
      <c r="BK16" s="233"/>
      <c r="BL16" s="233"/>
      <c r="BM16" s="233"/>
      <c r="BN16" s="233"/>
      <c r="BO16" s="233"/>
      <c r="BP16" s="233"/>
      <c r="BQ16" s="242">
        <v>10</v>
      </c>
      <c r="BR16" s="243"/>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34"/>
    </row>
    <row r="17" spans="1:131" s="235" customFormat="1" ht="26.25" customHeight="1" x14ac:dyDescent="0.15">
      <c r="A17" s="241">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1"/>
      <c r="AL17" s="1112"/>
      <c r="AM17" s="1112"/>
      <c r="AN17" s="1112"/>
      <c r="AO17" s="1112"/>
      <c r="AP17" s="1112"/>
      <c r="AQ17" s="1112"/>
      <c r="AR17" s="1112"/>
      <c r="AS17" s="1112"/>
      <c r="AT17" s="1112"/>
      <c r="AU17" s="1109"/>
      <c r="AV17" s="1109"/>
      <c r="AW17" s="1109"/>
      <c r="AX17" s="1109"/>
      <c r="AY17" s="1110"/>
      <c r="AZ17" s="232"/>
      <c r="BA17" s="232"/>
      <c r="BB17" s="232"/>
      <c r="BC17" s="232"/>
      <c r="BD17" s="232"/>
      <c r="BE17" s="233"/>
      <c r="BF17" s="233"/>
      <c r="BG17" s="233"/>
      <c r="BH17" s="233"/>
      <c r="BI17" s="233"/>
      <c r="BJ17" s="233"/>
      <c r="BK17" s="233"/>
      <c r="BL17" s="233"/>
      <c r="BM17" s="233"/>
      <c r="BN17" s="233"/>
      <c r="BO17" s="233"/>
      <c r="BP17" s="233"/>
      <c r="BQ17" s="242">
        <v>11</v>
      </c>
      <c r="BR17" s="243"/>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34"/>
    </row>
    <row r="18" spans="1:131" s="235" customFormat="1" ht="26.25" customHeight="1" x14ac:dyDescent="0.15">
      <c r="A18" s="241">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1"/>
      <c r="AL18" s="1112"/>
      <c r="AM18" s="1112"/>
      <c r="AN18" s="1112"/>
      <c r="AO18" s="1112"/>
      <c r="AP18" s="1112"/>
      <c r="AQ18" s="1112"/>
      <c r="AR18" s="1112"/>
      <c r="AS18" s="1112"/>
      <c r="AT18" s="1112"/>
      <c r="AU18" s="1109"/>
      <c r="AV18" s="1109"/>
      <c r="AW18" s="1109"/>
      <c r="AX18" s="1109"/>
      <c r="AY18" s="1110"/>
      <c r="AZ18" s="232"/>
      <c r="BA18" s="232"/>
      <c r="BB18" s="232"/>
      <c r="BC18" s="232"/>
      <c r="BD18" s="232"/>
      <c r="BE18" s="233"/>
      <c r="BF18" s="233"/>
      <c r="BG18" s="233"/>
      <c r="BH18" s="233"/>
      <c r="BI18" s="233"/>
      <c r="BJ18" s="233"/>
      <c r="BK18" s="233"/>
      <c r="BL18" s="233"/>
      <c r="BM18" s="233"/>
      <c r="BN18" s="233"/>
      <c r="BO18" s="233"/>
      <c r="BP18" s="233"/>
      <c r="BQ18" s="242">
        <v>12</v>
      </c>
      <c r="BR18" s="243"/>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34"/>
    </row>
    <row r="19" spans="1:131" s="235" customFormat="1" ht="26.25" customHeight="1" x14ac:dyDescent="0.15">
      <c r="A19" s="241">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1"/>
      <c r="AL19" s="1112"/>
      <c r="AM19" s="1112"/>
      <c r="AN19" s="1112"/>
      <c r="AO19" s="1112"/>
      <c r="AP19" s="1112"/>
      <c r="AQ19" s="1112"/>
      <c r="AR19" s="1112"/>
      <c r="AS19" s="1112"/>
      <c r="AT19" s="1112"/>
      <c r="AU19" s="1109"/>
      <c r="AV19" s="1109"/>
      <c r="AW19" s="1109"/>
      <c r="AX19" s="1109"/>
      <c r="AY19" s="1110"/>
      <c r="AZ19" s="232"/>
      <c r="BA19" s="232"/>
      <c r="BB19" s="232"/>
      <c r="BC19" s="232"/>
      <c r="BD19" s="232"/>
      <c r="BE19" s="233"/>
      <c r="BF19" s="233"/>
      <c r="BG19" s="233"/>
      <c r="BH19" s="233"/>
      <c r="BI19" s="233"/>
      <c r="BJ19" s="233"/>
      <c r="BK19" s="233"/>
      <c r="BL19" s="233"/>
      <c r="BM19" s="233"/>
      <c r="BN19" s="233"/>
      <c r="BO19" s="233"/>
      <c r="BP19" s="233"/>
      <c r="BQ19" s="242">
        <v>13</v>
      </c>
      <c r="BR19" s="243"/>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34"/>
    </row>
    <row r="20" spans="1:131" s="235" customFormat="1" ht="26.25" customHeight="1" x14ac:dyDescent="0.15">
      <c r="A20" s="241">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1"/>
      <c r="AL20" s="1112"/>
      <c r="AM20" s="1112"/>
      <c r="AN20" s="1112"/>
      <c r="AO20" s="1112"/>
      <c r="AP20" s="1112"/>
      <c r="AQ20" s="1112"/>
      <c r="AR20" s="1112"/>
      <c r="AS20" s="1112"/>
      <c r="AT20" s="1112"/>
      <c r="AU20" s="1109"/>
      <c r="AV20" s="1109"/>
      <c r="AW20" s="1109"/>
      <c r="AX20" s="1109"/>
      <c r="AY20" s="1110"/>
      <c r="AZ20" s="232"/>
      <c r="BA20" s="232"/>
      <c r="BB20" s="232"/>
      <c r="BC20" s="232"/>
      <c r="BD20" s="232"/>
      <c r="BE20" s="233"/>
      <c r="BF20" s="233"/>
      <c r="BG20" s="233"/>
      <c r="BH20" s="233"/>
      <c r="BI20" s="233"/>
      <c r="BJ20" s="233"/>
      <c r="BK20" s="233"/>
      <c r="BL20" s="233"/>
      <c r="BM20" s="233"/>
      <c r="BN20" s="233"/>
      <c r="BO20" s="233"/>
      <c r="BP20" s="233"/>
      <c r="BQ20" s="242">
        <v>14</v>
      </c>
      <c r="BR20" s="243"/>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34"/>
    </row>
    <row r="21" spans="1:131" s="235" customFormat="1" ht="26.25" customHeight="1" thickBot="1" x14ac:dyDescent="0.2">
      <c r="A21" s="241">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1"/>
      <c r="AL21" s="1112"/>
      <c r="AM21" s="1112"/>
      <c r="AN21" s="1112"/>
      <c r="AO21" s="1112"/>
      <c r="AP21" s="1112"/>
      <c r="AQ21" s="1112"/>
      <c r="AR21" s="1112"/>
      <c r="AS21" s="1112"/>
      <c r="AT21" s="1112"/>
      <c r="AU21" s="1109"/>
      <c r="AV21" s="1109"/>
      <c r="AW21" s="1109"/>
      <c r="AX21" s="1109"/>
      <c r="AY21" s="1110"/>
      <c r="AZ21" s="232"/>
      <c r="BA21" s="232"/>
      <c r="BB21" s="232"/>
      <c r="BC21" s="232"/>
      <c r="BD21" s="232"/>
      <c r="BE21" s="233"/>
      <c r="BF21" s="233"/>
      <c r="BG21" s="233"/>
      <c r="BH21" s="233"/>
      <c r="BI21" s="233"/>
      <c r="BJ21" s="233"/>
      <c r="BK21" s="233"/>
      <c r="BL21" s="233"/>
      <c r="BM21" s="233"/>
      <c r="BN21" s="233"/>
      <c r="BO21" s="233"/>
      <c r="BP21" s="233"/>
      <c r="BQ21" s="242">
        <v>15</v>
      </c>
      <c r="BR21" s="243"/>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34"/>
    </row>
    <row r="22" spans="1:131" s="235" customFormat="1" ht="26.25" customHeight="1" x14ac:dyDescent="0.15">
      <c r="A22" s="241">
        <v>16</v>
      </c>
      <c r="B22" s="1064"/>
      <c r="C22" s="1065"/>
      <c r="D22" s="1065"/>
      <c r="E22" s="1065"/>
      <c r="F22" s="1065"/>
      <c r="G22" s="1065"/>
      <c r="H22" s="1065"/>
      <c r="I22" s="1065"/>
      <c r="J22" s="1065"/>
      <c r="K22" s="1065"/>
      <c r="L22" s="1065"/>
      <c r="M22" s="1065"/>
      <c r="N22" s="1065"/>
      <c r="O22" s="1065"/>
      <c r="P22" s="1066"/>
      <c r="Q22" s="1106"/>
      <c r="R22" s="1107"/>
      <c r="S22" s="1107"/>
      <c r="T22" s="1107"/>
      <c r="U22" s="1107"/>
      <c r="V22" s="1107"/>
      <c r="W22" s="1107"/>
      <c r="X22" s="1107"/>
      <c r="Y22" s="1107"/>
      <c r="Z22" s="1107"/>
      <c r="AA22" s="1107"/>
      <c r="AB22" s="1107"/>
      <c r="AC22" s="1107"/>
      <c r="AD22" s="1107"/>
      <c r="AE22" s="1108"/>
      <c r="AF22" s="1046"/>
      <c r="AG22" s="1047"/>
      <c r="AH22" s="1047"/>
      <c r="AI22" s="1047"/>
      <c r="AJ22" s="1048"/>
      <c r="AK22" s="1102"/>
      <c r="AL22" s="1103"/>
      <c r="AM22" s="1103"/>
      <c r="AN22" s="1103"/>
      <c r="AO22" s="1103"/>
      <c r="AP22" s="1103"/>
      <c r="AQ22" s="1103"/>
      <c r="AR22" s="1103"/>
      <c r="AS22" s="1103"/>
      <c r="AT22" s="1103"/>
      <c r="AU22" s="1104"/>
      <c r="AV22" s="1104"/>
      <c r="AW22" s="1104"/>
      <c r="AX22" s="1104"/>
      <c r="AY22" s="1105"/>
      <c r="AZ22" s="1062" t="s">
        <v>379</v>
      </c>
      <c r="BA22" s="1062"/>
      <c r="BB22" s="1062"/>
      <c r="BC22" s="1062"/>
      <c r="BD22" s="1063"/>
      <c r="BE22" s="233"/>
      <c r="BF22" s="233"/>
      <c r="BG22" s="233"/>
      <c r="BH22" s="233"/>
      <c r="BI22" s="233"/>
      <c r="BJ22" s="233"/>
      <c r="BK22" s="233"/>
      <c r="BL22" s="233"/>
      <c r="BM22" s="233"/>
      <c r="BN22" s="233"/>
      <c r="BO22" s="233"/>
      <c r="BP22" s="233"/>
      <c r="BQ22" s="242">
        <v>16</v>
      </c>
      <c r="BR22" s="243"/>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5">
        <v>6026</v>
      </c>
      <c r="R23" s="1096"/>
      <c r="S23" s="1096"/>
      <c r="T23" s="1096"/>
      <c r="U23" s="1096"/>
      <c r="V23" s="1096">
        <v>5883</v>
      </c>
      <c r="W23" s="1096"/>
      <c r="X23" s="1096"/>
      <c r="Y23" s="1096"/>
      <c r="Z23" s="1096"/>
      <c r="AA23" s="1096">
        <v>143</v>
      </c>
      <c r="AB23" s="1096"/>
      <c r="AC23" s="1096"/>
      <c r="AD23" s="1096"/>
      <c r="AE23" s="1097"/>
      <c r="AF23" s="1098">
        <v>115</v>
      </c>
      <c r="AG23" s="1096"/>
      <c r="AH23" s="1096"/>
      <c r="AI23" s="1096"/>
      <c r="AJ23" s="1099"/>
      <c r="AK23" s="1100"/>
      <c r="AL23" s="1101"/>
      <c r="AM23" s="1101"/>
      <c r="AN23" s="1101"/>
      <c r="AO23" s="1101"/>
      <c r="AP23" s="1096">
        <v>6208</v>
      </c>
      <c r="AQ23" s="1096"/>
      <c r="AR23" s="1096"/>
      <c r="AS23" s="1096"/>
      <c r="AT23" s="1096"/>
      <c r="AU23" s="965"/>
      <c r="AV23" s="965"/>
      <c r="AW23" s="965"/>
      <c r="AX23" s="965"/>
      <c r="AY23" s="1053"/>
      <c r="AZ23" s="1092" t="s">
        <v>382</v>
      </c>
      <c r="BA23" s="1093"/>
      <c r="BB23" s="1093"/>
      <c r="BC23" s="1093"/>
      <c r="BD23" s="1094"/>
      <c r="BE23" s="233"/>
      <c r="BF23" s="233"/>
      <c r="BG23" s="233"/>
      <c r="BH23" s="233"/>
      <c r="BI23" s="233"/>
      <c r="BJ23" s="233"/>
      <c r="BK23" s="233"/>
      <c r="BL23" s="233"/>
      <c r="BM23" s="233"/>
      <c r="BN23" s="233"/>
      <c r="BO23" s="233"/>
      <c r="BP23" s="233"/>
      <c r="BQ23" s="242">
        <v>17</v>
      </c>
      <c r="BR23" s="243"/>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34"/>
    </row>
    <row r="24" spans="1:131" s="235" customFormat="1" ht="26.25" customHeight="1" x14ac:dyDescent="0.15">
      <c r="A24" s="1091" t="s">
        <v>383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32"/>
      <c r="BA24" s="232"/>
      <c r="BB24" s="232"/>
      <c r="BC24" s="232"/>
      <c r="BD24" s="232"/>
      <c r="BE24" s="233"/>
      <c r="BF24" s="233"/>
      <c r="BG24" s="233"/>
      <c r="BH24" s="233"/>
      <c r="BI24" s="233"/>
      <c r="BJ24" s="233"/>
      <c r="BK24" s="233"/>
      <c r="BL24" s="233"/>
      <c r="BM24" s="233"/>
      <c r="BN24" s="233"/>
      <c r="BO24" s="233"/>
      <c r="BP24" s="233"/>
      <c r="BQ24" s="242">
        <v>18</v>
      </c>
      <c r="BR24" s="243"/>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34"/>
    </row>
    <row r="25" spans="1:131" s="227" customFormat="1" ht="26.25" customHeight="1" thickBot="1" x14ac:dyDescent="0.2">
      <c r="A25" s="1090" t="s">
        <v>384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32"/>
      <c r="BK25" s="232"/>
      <c r="BL25" s="232"/>
      <c r="BM25" s="232"/>
      <c r="BN25" s="232"/>
      <c r="BO25" s="245"/>
      <c r="BP25" s="245"/>
      <c r="BQ25" s="242">
        <v>19</v>
      </c>
      <c r="BR25" s="243"/>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226"/>
    </row>
    <row r="26" spans="1:131" s="227" customFormat="1" ht="26.25" customHeight="1" x14ac:dyDescent="0.15">
      <c r="A26" s="1022" t="s">
        <v>360</v>
      </c>
      <c r="B26" s="1023"/>
      <c r="C26" s="1023"/>
      <c r="D26" s="1023"/>
      <c r="E26" s="1023"/>
      <c r="F26" s="1023"/>
      <c r="G26" s="1023"/>
      <c r="H26" s="1023"/>
      <c r="I26" s="1023"/>
      <c r="J26" s="1023"/>
      <c r="K26" s="1023"/>
      <c r="L26" s="1023"/>
      <c r="M26" s="1023"/>
      <c r="N26" s="1023"/>
      <c r="O26" s="1023"/>
      <c r="P26" s="1024"/>
      <c r="Q26" s="1028" t="s">
        <v>385</v>
      </c>
      <c r="R26" s="1029"/>
      <c r="S26" s="1029"/>
      <c r="T26" s="1029"/>
      <c r="U26" s="1030"/>
      <c r="V26" s="1028" t="s">
        <v>386</v>
      </c>
      <c r="W26" s="1029"/>
      <c r="X26" s="1029"/>
      <c r="Y26" s="1029"/>
      <c r="Z26" s="1030"/>
      <c r="AA26" s="1028" t="s">
        <v>387</v>
      </c>
      <c r="AB26" s="1029"/>
      <c r="AC26" s="1029"/>
      <c r="AD26" s="1029"/>
      <c r="AE26" s="1029"/>
      <c r="AF26" s="1086" t="s">
        <v>388</v>
      </c>
      <c r="AG26" s="1035"/>
      <c r="AH26" s="1035"/>
      <c r="AI26" s="1035"/>
      <c r="AJ26" s="1087"/>
      <c r="AK26" s="1029" t="s">
        <v>389</v>
      </c>
      <c r="AL26" s="1029"/>
      <c r="AM26" s="1029"/>
      <c r="AN26" s="1029"/>
      <c r="AO26" s="1030"/>
      <c r="AP26" s="1028" t="s">
        <v>390</v>
      </c>
      <c r="AQ26" s="1029"/>
      <c r="AR26" s="1029"/>
      <c r="AS26" s="1029"/>
      <c r="AT26" s="1030"/>
      <c r="AU26" s="1028" t="s">
        <v>391</v>
      </c>
      <c r="AV26" s="1029"/>
      <c r="AW26" s="1029"/>
      <c r="AX26" s="1029"/>
      <c r="AY26" s="1030"/>
      <c r="AZ26" s="1028" t="s">
        <v>392</v>
      </c>
      <c r="BA26" s="1029"/>
      <c r="BB26" s="1029"/>
      <c r="BC26" s="1029"/>
      <c r="BD26" s="1030"/>
      <c r="BE26" s="1028" t="s">
        <v>367</v>
      </c>
      <c r="BF26" s="1029"/>
      <c r="BG26" s="1029"/>
      <c r="BH26" s="1029"/>
      <c r="BI26" s="1044"/>
      <c r="BJ26" s="232"/>
      <c r="BK26" s="232"/>
      <c r="BL26" s="232"/>
      <c r="BM26" s="232"/>
      <c r="BN26" s="232"/>
      <c r="BO26" s="245"/>
      <c r="BP26" s="245"/>
      <c r="BQ26" s="242">
        <v>20</v>
      </c>
      <c r="BR26" s="243"/>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226"/>
    </row>
    <row r="27" spans="1:131" s="227"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32"/>
      <c r="BK27" s="232"/>
      <c r="BL27" s="232"/>
      <c r="BM27" s="232"/>
      <c r="BN27" s="232"/>
      <c r="BO27" s="245"/>
      <c r="BP27" s="245"/>
      <c r="BQ27" s="242">
        <v>21</v>
      </c>
      <c r="BR27" s="243"/>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226"/>
    </row>
    <row r="28" spans="1:131" s="227" customFormat="1" ht="26.25" customHeight="1" thickTop="1" x14ac:dyDescent="0.15">
      <c r="A28" s="246">
        <v>1</v>
      </c>
      <c r="B28" s="1077" t="s">
        <v>393</v>
      </c>
      <c r="C28" s="1078"/>
      <c r="D28" s="1078"/>
      <c r="E28" s="1078"/>
      <c r="F28" s="1078"/>
      <c r="G28" s="1078"/>
      <c r="H28" s="1078"/>
      <c r="I28" s="1078"/>
      <c r="J28" s="1078"/>
      <c r="K28" s="1078"/>
      <c r="L28" s="1078"/>
      <c r="M28" s="1078"/>
      <c r="N28" s="1078"/>
      <c r="O28" s="1078"/>
      <c r="P28" s="1079"/>
      <c r="Q28" s="1080">
        <v>950</v>
      </c>
      <c r="R28" s="1081"/>
      <c r="S28" s="1081"/>
      <c r="T28" s="1081"/>
      <c r="U28" s="1081"/>
      <c r="V28" s="1081">
        <v>884</v>
      </c>
      <c r="W28" s="1081"/>
      <c r="X28" s="1081"/>
      <c r="Y28" s="1081"/>
      <c r="Z28" s="1081"/>
      <c r="AA28" s="1081">
        <v>66</v>
      </c>
      <c r="AB28" s="1081"/>
      <c r="AC28" s="1081"/>
      <c r="AD28" s="1081"/>
      <c r="AE28" s="1082"/>
      <c r="AF28" s="1083">
        <v>66</v>
      </c>
      <c r="AG28" s="1081"/>
      <c r="AH28" s="1081"/>
      <c r="AI28" s="1081"/>
      <c r="AJ28" s="1084"/>
      <c r="AK28" s="1085">
        <v>44</v>
      </c>
      <c r="AL28" s="1073"/>
      <c r="AM28" s="1073"/>
      <c r="AN28" s="1073"/>
      <c r="AO28" s="1073"/>
      <c r="AP28" s="1073" t="s">
        <v>564</v>
      </c>
      <c r="AQ28" s="1073"/>
      <c r="AR28" s="1073"/>
      <c r="AS28" s="1073"/>
      <c r="AT28" s="1073"/>
      <c r="AU28" s="1073" t="s">
        <v>564</v>
      </c>
      <c r="AV28" s="1073"/>
      <c r="AW28" s="1073"/>
      <c r="AX28" s="1073"/>
      <c r="AY28" s="1073"/>
      <c r="AZ28" s="1074" t="s">
        <v>565</v>
      </c>
      <c r="BA28" s="1074"/>
      <c r="BB28" s="1074"/>
      <c r="BC28" s="1074"/>
      <c r="BD28" s="1074"/>
      <c r="BE28" s="1075"/>
      <c r="BF28" s="1075"/>
      <c r="BG28" s="1075"/>
      <c r="BH28" s="1075"/>
      <c r="BI28" s="1076"/>
      <c r="BJ28" s="232"/>
      <c r="BK28" s="232"/>
      <c r="BL28" s="232"/>
      <c r="BM28" s="232"/>
      <c r="BN28" s="232"/>
      <c r="BO28" s="245"/>
      <c r="BP28" s="245"/>
      <c r="BQ28" s="242">
        <v>22</v>
      </c>
      <c r="BR28" s="243"/>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226"/>
    </row>
    <row r="29" spans="1:131" s="227" customFormat="1" ht="26.25" customHeight="1" x14ac:dyDescent="0.15">
      <c r="A29" s="246">
        <v>2</v>
      </c>
      <c r="B29" s="1064" t="s">
        <v>394</v>
      </c>
      <c r="C29" s="1065"/>
      <c r="D29" s="1065"/>
      <c r="E29" s="1065"/>
      <c r="F29" s="1065"/>
      <c r="G29" s="1065"/>
      <c r="H29" s="1065"/>
      <c r="I29" s="1065"/>
      <c r="J29" s="1065"/>
      <c r="K29" s="1065"/>
      <c r="L29" s="1065"/>
      <c r="M29" s="1065"/>
      <c r="N29" s="1065"/>
      <c r="O29" s="1065"/>
      <c r="P29" s="1066"/>
      <c r="Q29" s="1070">
        <v>70</v>
      </c>
      <c r="R29" s="1071"/>
      <c r="S29" s="1071"/>
      <c r="T29" s="1071"/>
      <c r="U29" s="1071"/>
      <c r="V29" s="1071">
        <v>69</v>
      </c>
      <c r="W29" s="1071"/>
      <c r="X29" s="1071"/>
      <c r="Y29" s="1071"/>
      <c r="Z29" s="1071"/>
      <c r="AA29" s="1071">
        <v>0</v>
      </c>
      <c r="AB29" s="1071"/>
      <c r="AC29" s="1071"/>
      <c r="AD29" s="1071"/>
      <c r="AE29" s="1072"/>
      <c r="AF29" s="1046">
        <v>0</v>
      </c>
      <c r="AG29" s="1047"/>
      <c r="AH29" s="1047"/>
      <c r="AI29" s="1047"/>
      <c r="AJ29" s="1048"/>
      <c r="AK29" s="1007">
        <v>23</v>
      </c>
      <c r="AL29" s="998"/>
      <c r="AM29" s="998"/>
      <c r="AN29" s="998"/>
      <c r="AO29" s="998"/>
      <c r="AP29" s="998" t="s">
        <v>565</v>
      </c>
      <c r="AQ29" s="998"/>
      <c r="AR29" s="998"/>
      <c r="AS29" s="998"/>
      <c r="AT29" s="998"/>
      <c r="AU29" s="998" t="s">
        <v>564</v>
      </c>
      <c r="AV29" s="998"/>
      <c r="AW29" s="998"/>
      <c r="AX29" s="998"/>
      <c r="AY29" s="998"/>
      <c r="AZ29" s="1069" t="s">
        <v>564</v>
      </c>
      <c r="BA29" s="1069"/>
      <c r="BB29" s="1069"/>
      <c r="BC29" s="1069"/>
      <c r="BD29" s="1069"/>
      <c r="BE29" s="1059"/>
      <c r="BF29" s="1059"/>
      <c r="BG29" s="1059"/>
      <c r="BH29" s="1059"/>
      <c r="BI29" s="1060"/>
      <c r="BJ29" s="232"/>
      <c r="BK29" s="232"/>
      <c r="BL29" s="232"/>
      <c r="BM29" s="232"/>
      <c r="BN29" s="232"/>
      <c r="BO29" s="245"/>
      <c r="BP29" s="245"/>
      <c r="BQ29" s="242">
        <v>23</v>
      </c>
      <c r="BR29" s="243"/>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226"/>
    </row>
    <row r="30" spans="1:131" s="227" customFormat="1" ht="26.25" customHeight="1" x14ac:dyDescent="0.15">
      <c r="A30" s="246">
        <v>3</v>
      </c>
      <c r="B30" s="1064" t="s">
        <v>395</v>
      </c>
      <c r="C30" s="1065"/>
      <c r="D30" s="1065"/>
      <c r="E30" s="1065"/>
      <c r="F30" s="1065"/>
      <c r="G30" s="1065"/>
      <c r="H30" s="1065"/>
      <c r="I30" s="1065"/>
      <c r="J30" s="1065"/>
      <c r="K30" s="1065"/>
      <c r="L30" s="1065"/>
      <c r="M30" s="1065"/>
      <c r="N30" s="1065"/>
      <c r="O30" s="1065"/>
      <c r="P30" s="1066"/>
      <c r="Q30" s="1070">
        <v>318</v>
      </c>
      <c r="R30" s="1071"/>
      <c r="S30" s="1071"/>
      <c r="T30" s="1071"/>
      <c r="U30" s="1071"/>
      <c r="V30" s="1071">
        <v>315</v>
      </c>
      <c r="W30" s="1071"/>
      <c r="X30" s="1071"/>
      <c r="Y30" s="1071"/>
      <c r="Z30" s="1071"/>
      <c r="AA30" s="1071">
        <v>4</v>
      </c>
      <c r="AB30" s="1071"/>
      <c r="AC30" s="1071"/>
      <c r="AD30" s="1071"/>
      <c r="AE30" s="1072"/>
      <c r="AF30" s="1046">
        <v>4</v>
      </c>
      <c r="AG30" s="1047"/>
      <c r="AH30" s="1047"/>
      <c r="AI30" s="1047"/>
      <c r="AJ30" s="1048"/>
      <c r="AK30" s="1007">
        <v>55</v>
      </c>
      <c r="AL30" s="998"/>
      <c r="AM30" s="998"/>
      <c r="AN30" s="998"/>
      <c r="AO30" s="998"/>
      <c r="AP30" s="998">
        <v>37</v>
      </c>
      <c r="AQ30" s="998"/>
      <c r="AR30" s="998"/>
      <c r="AS30" s="998"/>
      <c r="AT30" s="998"/>
      <c r="AU30" s="998" t="s">
        <v>564</v>
      </c>
      <c r="AV30" s="998"/>
      <c r="AW30" s="998"/>
      <c r="AX30" s="998"/>
      <c r="AY30" s="998"/>
      <c r="AZ30" s="1069" t="s">
        <v>564</v>
      </c>
      <c r="BA30" s="1069"/>
      <c r="BB30" s="1069"/>
      <c r="BC30" s="1069"/>
      <c r="BD30" s="1069"/>
      <c r="BE30" s="1059"/>
      <c r="BF30" s="1059"/>
      <c r="BG30" s="1059"/>
      <c r="BH30" s="1059"/>
      <c r="BI30" s="1060"/>
      <c r="BJ30" s="232"/>
      <c r="BK30" s="232"/>
      <c r="BL30" s="232"/>
      <c r="BM30" s="232"/>
      <c r="BN30" s="232"/>
      <c r="BO30" s="245"/>
      <c r="BP30" s="245"/>
      <c r="BQ30" s="242">
        <v>24</v>
      </c>
      <c r="BR30" s="243"/>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226"/>
    </row>
    <row r="31" spans="1:131" s="227" customFormat="1" ht="26.25" customHeight="1" x14ac:dyDescent="0.15">
      <c r="A31" s="246">
        <v>4</v>
      </c>
      <c r="B31" s="1064" t="s">
        <v>396</v>
      </c>
      <c r="C31" s="1065"/>
      <c r="D31" s="1065"/>
      <c r="E31" s="1065"/>
      <c r="F31" s="1065"/>
      <c r="G31" s="1065"/>
      <c r="H31" s="1065"/>
      <c r="I31" s="1065"/>
      <c r="J31" s="1065"/>
      <c r="K31" s="1065"/>
      <c r="L31" s="1065"/>
      <c r="M31" s="1065"/>
      <c r="N31" s="1065"/>
      <c r="O31" s="1065"/>
      <c r="P31" s="1066"/>
      <c r="Q31" s="1070">
        <v>225</v>
      </c>
      <c r="R31" s="1071"/>
      <c r="S31" s="1071"/>
      <c r="T31" s="1071"/>
      <c r="U31" s="1071"/>
      <c r="V31" s="1071">
        <v>222</v>
      </c>
      <c r="W31" s="1071"/>
      <c r="X31" s="1071"/>
      <c r="Y31" s="1071"/>
      <c r="Z31" s="1071"/>
      <c r="AA31" s="1071">
        <v>3</v>
      </c>
      <c r="AB31" s="1071"/>
      <c r="AC31" s="1071"/>
      <c r="AD31" s="1071"/>
      <c r="AE31" s="1072"/>
      <c r="AF31" s="1046">
        <v>3</v>
      </c>
      <c r="AG31" s="1047"/>
      <c r="AH31" s="1047"/>
      <c r="AI31" s="1047"/>
      <c r="AJ31" s="1048"/>
      <c r="AK31" s="1007">
        <v>55</v>
      </c>
      <c r="AL31" s="998"/>
      <c r="AM31" s="998"/>
      <c r="AN31" s="998"/>
      <c r="AO31" s="998"/>
      <c r="AP31" s="998">
        <v>1436</v>
      </c>
      <c r="AQ31" s="998"/>
      <c r="AR31" s="998"/>
      <c r="AS31" s="998"/>
      <c r="AT31" s="998"/>
      <c r="AU31" s="998" t="s">
        <v>565</v>
      </c>
      <c r="AV31" s="998"/>
      <c r="AW31" s="998"/>
      <c r="AX31" s="998"/>
      <c r="AY31" s="998"/>
      <c r="AZ31" s="1069" t="s">
        <v>564</v>
      </c>
      <c r="BA31" s="1069"/>
      <c r="BB31" s="1069"/>
      <c r="BC31" s="1069"/>
      <c r="BD31" s="1069"/>
      <c r="BE31" s="1059" t="s">
        <v>397</v>
      </c>
      <c r="BF31" s="1059"/>
      <c r="BG31" s="1059"/>
      <c r="BH31" s="1059"/>
      <c r="BI31" s="1060"/>
      <c r="BJ31" s="232"/>
      <c r="BK31" s="232"/>
      <c r="BL31" s="232"/>
      <c r="BM31" s="232"/>
      <c r="BN31" s="232"/>
      <c r="BO31" s="245"/>
      <c r="BP31" s="245"/>
      <c r="BQ31" s="242">
        <v>25</v>
      </c>
      <c r="BR31" s="243"/>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226"/>
    </row>
    <row r="32" spans="1:131" s="227" customFormat="1" ht="26.25" customHeight="1" x14ac:dyDescent="0.15">
      <c r="A32" s="246">
        <v>5</v>
      </c>
      <c r="B32" s="1064" t="s">
        <v>398</v>
      </c>
      <c r="C32" s="1065"/>
      <c r="D32" s="1065"/>
      <c r="E32" s="1065"/>
      <c r="F32" s="1065"/>
      <c r="G32" s="1065"/>
      <c r="H32" s="1065"/>
      <c r="I32" s="1065"/>
      <c r="J32" s="1065"/>
      <c r="K32" s="1065"/>
      <c r="L32" s="1065"/>
      <c r="M32" s="1065"/>
      <c r="N32" s="1065"/>
      <c r="O32" s="1065"/>
      <c r="P32" s="1066"/>
      <c r="Q32" s="1070">
        <v>199</v>
      </c>
      <c r="R32" s="1071"/>
      <c r="S32" s="1071"/>
      <c r="T32" s="1071"/>
      <c r="U32" s="1071"/>
      <c r="V32" s="1071">
        <v>197</v>
      </c>
      <c r="W32" s="1071"/>
      <c r="X32" s="1071"/>
      <c r="Y32" s="1071"/>
      <c r="Z32" s="1071"/>
      <c r="AA32" s="1071">
        <v>2</v>
      </c>
      <c r="AB32" s="1071"/>
      <c r="AC32" s="1071"/>
      <c r="AD32" s="1071"/>
      <c r="AE32" s="1072"/>
      <c r="AF32" s="1046">
        <v>2</v>
      </c>
      <c r="AG32" s="1047"/>
      <c r="AH32" s="1047"/>
      <c r="AI32" s="1047"/>
      <c r="AJ32" s="1048"/>
      <c r="AK32" s="1007">
        <v>118</v>
      </c>
      <c r="AL32" s="998"/>
      <c r="AM32" s="998"/>
      <c r="AN32" s="998"/>
      <c r="AO32" s="998"/>
      <c r="AP32" s="998">
        <v>730</v>
      </c>
      <c r="AQ32" s="998"/>
      <c r="AR32" s="998"/>
      <c r="AS32" s="998"/>
      <c r="AT32" s="998"/>
      <c r="AU32" s="998" t="s">
        <v>564</v>
      </c>
      <c r="AV32" s="998"/>
      <c r="AW32" s="998"/>
      <c r="AX32" s="998"/>
      <c r="AY32" s="998"/>
      <c r="AZ32" s="1069" t="s">
        <v>564</v>
      </c>
      <c r="BA32" s="1069"/>
      <c r="BB32" s="1069"/>
      <c r="BC32" s="1069"/>
      <c r="BD32" s="1069"/>
      <c r="BE32" s="1059" t="s">
        <v>397</v>
      </c>
      <c r="BF32" s="1059"/>
      <c r="BG32" s="1059"/>
      <c r="BH32" s="1059"/>
      <c r="BI32" s="1060"/>
      <c r="BJ32" s="232"/>
      <c r="BK32" s="232"/>
      <c r="BL32" s="232"/>
      <c r="BM32" s="232"/>
      <c r="BN32" s="232"/>
      <c r="BO32" s="245"/>
      <c r="BP32" s="245"/>
      <c r="BQ32" s="242">
        <v>26</v>
      </c>
      <c r="BR32" s="243"/>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226"/>
    </row>
    <row r="33" spans="1:131" s="227" customFormat="1" ht="26.25" customHeight="1" x14ac:dyDescent="0.15">
      <c r="A33" s="246">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7"/>
      <c r="AL33" s="998"/>
      <c r="AM33" s="998"/>
      <c r="AN33" s="998"/>
      <c r="AO33" s="998"/>
      <c r="AP33" s="998"/>
      <c r="AQ33" s="998"/>
      <c r="AR33" s="998"/>
      <c r="AS33" s="998"/>
      <c r="AT33" s="998"/>
      <c r="AU33" s="998"/>
      <c r="AV33" s="998"/>
      <c r="AW33" s="998"/>
      <c r="AX33" s="998"/>
      <c r="AY33" s="998"/>
      <c r="AZ33" s="1069"/>
      <c r="BA33" s="1069"/>
      <c r="BB33" s="1069"/>
      <c r="BC33" s="1069"/>
      <c r="BD33" s="1069"/>
      <c r="BE33" s="1059"/>
      <c r="BF33" s="1059"/>
      <c r="BG33" s="1059"/>
      <c r="BH33" s="1059"/>
      <c r="BI33" s="1060"/>
      <c r="BJ33" s="232"/>
      <c r="BK33" s="232"/>
      <c r="BL33" s="232"/>
      <c r="BM33" s="232"/>
      <c r="BN33" s="232"/>
      <c r="BO33" s="245"/>
      <c r="BP33" s="245"/>
      <c r="BQ33" s="242">
        <v>27</v>
      </c>
      <c r="BR33" s="243"/>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226"/>
    </row>
    <row r="34" spans="1:131" s="227" customFormat="1" ht="26.25" customHeight="1" x14ac:dyDescent="0.15">
      <c r="A34" s="246">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7"/>
      <c r="AL34" s="998"/>
      <c r="AM34" s="998"/>
      <c r="AN34" s="998"/>
      <c r="AO34" s="998"/>
      <c r="AP34" s="998"/>
      <c r="AQ34" s="998"/>
      <c r="AR34" s="998"/>
      <c r="AS34" s="998"/>
      <c r="AT34" s="998"/>
      <c r="AU34" s="998"/>
      <c r="AV34" s="998"/>
      <c r="AW34" s="998"/>
      <c r="AX34" s="998"/>
      <c r="AY34" s="998"/>
      <c r="AZ34" s="1069"/>
      <c r="BA34" s="1069"/>
      <c r="BB34" s="1069"/>
      <c r="BC34" s="1069"/>
      <c r="BD34" s="1069"/>
      <c r="BE34" s="1059"/>
      <c r="BF34" s="1059"/>
      <c r="BG34" s="1059"/>
      <c r="BH34" s="1059"/>
      <c r="BI34" s="1060"/>
      <c r="BJ34" s="232"/>
      <c r="BK34" s="232"/>
      <c r="BL34" s="232"/>
      <c r="BM34" s="232"/>
      <c r="BN34" s="232"/>
      <c r="BO34" s="245"/>
      <c r="BP34" s="245"/>
      <c r="BQ34" s="242">
        <v>28</v>
      </c>
      <c r="BR34" s="243"/>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226"/>
    </row>
    <row r="35" spans="1:131" s="227" customFormat="1" ht="26.25" customHeight="1" x14ac:dyDescent="0.15">
      <c r="A35" s="246">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7"/>
      <c r="AL35" s="998"/>
      <c r="AM35" s="998"/>
      <c r="AN35" s="998"/>
      <c r="AO35" s="998"/>
      <c r="AP35" s="998"/>
      <c r="AQ35" s="998"/>
      <c r="AR35" s="998"/>
      <c r="AS35" s="998"/>
      <c r="AT35" s="998"/>
      <c r="AU35" s="998"/>
      <c r="AV35" s="998"/>
      <c r="AW35" s="998"/>
      <c r="AX35" s="998"/>
      <c r="AY35" s="998"/>
      <c r="AZ35" s="1069"/>
      <c r="BA35" s="1069"/>
      <c r="BB35" s="1069"/>
      <c r="BC35" s="1069"/>
      <c r="BD35" s="1069"/>
      <c r="BE35" s="1059"/>
      <c r="BF35" s="1059"/>
      <c r="BG35" s="1059"/>
      <c r="BH35" s="1059"/>
      <c r="BI35" s="1060"/>
      <c r="BJ35" s="232"/>
      <c r="BK35" s="232"/>
      <c r="BL35" s="232"/>
      <c r="BM35" s="232"/>
      <c r="BN35" s="232"/>
      <c r="BO35" s="245"/>
      <c r="BP35" s="245"/>
      <c r="BQ35" s="242">
        <v>29</v>
      </c>
      <c r="BR35" s="243"/>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226"/>
    </row>
    <row r="36" spans="1:131" s="227" customFormat="1" ht="26.25" customHeight="1" x14ac:dyDescent="0.15">
      <c r="A36" s="246">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7"/>
      <c r="AL36" s="998"/>
      <c r="AM36" s="998"/>
      <c r="AN36" s="998"/>
      <c r="AO36" s="998"/>
      <c r="AP36" s="998"/>
      <c r="AQ36" s="998"/>
      <c r="AR36" s="998"/>
      <c r="AS36" s="998"/>
      <c r="AT36" s="998"/>
      <c r="AU36" s="998"/>
      <c r="AV36" s="998"/>
      <c r="AW36" s="998"/>
      <c r="AX36" s="998"/>
      <c r="AY36" s="998"/>
      <c r="AZ36" s="1069"/>
      <c r="BA36" s="1069"/>
      <c r="BB36" s="1069"/>
      <c r="BC36" s="1069"/>
      <c r="BD36" s="1069"/>
      <c r="BE36" s="1059"/>
      <c r="BF36" s="1059"/>
      <c r="BG36" s="1059"/>
      <c r="BH36" s="1059"/>
      <c r="BI36" s="1060"/>
      <c r="BJ36" s="232"/>
      <c r="BK36" s="232"/>
      <c r="BL36" s="232"/>
      <c r="BM36" s="232"/>
      <c r="BN36" s="232"/>
      <c r="BO36" s="245"/>
      <c r="BP36" s="245"/>
      <c r="BQ36" s="242">
        <v>30</v>
      </c>
      <c r="BR36" s="243"/>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226"/>
    </row>
    <row r="37" spans="1:131" s="227" customFormat="1" ht="26.25" customHeight="1" x14ac:dyDescent="0.15">
      <c r="A37" s="246">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7"/>
      <c r="AL37" s="998"/>
      <c r="AM37" s="998"/>
      <c r="AN37" s="998"/>
      <c r="AO37" s="998"/>
      <c r="AP37" s="998"/>
      <c r="AQ37" s="998"/>
      <c r="AR37" s="998"/>
      <c r="AS37" s="998"/>
      <c r="AT37" s="998"/>
      <c r="AU37" s="998"/>
      <c r="AV37" s="998"/>
      <c r="AW37" s="998"/>
      <c r="AX37" s="998"/>
      <c r="AY37" s="998"/>
      <c r="AZ37" s="1069"/>
      <c r="BA37" s="1069"/>
      <c r="BB37" s="1069"/>
      <c r="BC37" s="1069"/>
      <c r="BD37" s="1069"/>
      <c r="BE37" s="1059"/>
      <c r="BF37" s="1059"/>
      <c r="BG37" s="1059"/>
      <c r="BH37" s="1059"/>
      <c r="BI37" s="1060"/>
      <c r="BJ37" s="232"/>
      <c r="BK37" s="232"/>
      <c r="BL37" s="232"/>
      <c r="BM37" s="232"/>
      <c r="BN37" s="232"/>
      <c r="BO37" s="245"/>
      <c r="BP37" s="245"/>
      <c r="BQ37" s="242">
        <v>31</v>
      </c>
      <c r="BR37" s="243"/>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226"/>
    </row>
    <row r="38" spans="1:131" s="227" customFormat="1" ht="26.25" customHeight="1" x14ac:dyDescent="0.15">
      <c r="A38" s="246">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7"/>
      <c r="AL38" s="998"/>
      <c r="AM38" s="998"/>
      <c r="AN38" s="998"/>
      <c r="AO38" s="998"/>
      <c r="AP38" s="998"/>
      <c r="AQ38" s="998"/>
      <c r="AR38" s="998"/>
      <c r="AS38" s="998"/>
      <c r="AT38" s="998"/>
      <c r="AU38" s="998"/>
      <c r="AV38" s="998"/>
      <c r="AW38" s="998"/>
      <c r="AX38" s="998"/>
      <c r="AY38" s="998"/>
      <c r="AZ38" s="1069"/>
      <c r="BA38" s="1069"/>
      <c r="BB38" s="1069"/>
      <c r="BC38" s="1069"/>
      <c r="BD38" s="1069"/>
      <c r="BE38" s="1059"/>
      <c r="BF38" s="1059"/>
      <c r="BG38" s="1059"/>
      <c r="BH38" s="1059"/>
      <c r="BI38" s="1060"/>
      <c r="BJ38" s="232"/>
      <c r="BK38" s="232"/>
      <c r="BL38" s="232"/>
      <c r="BM38" s="232"/>
      <c r="BN38" s="232"/>
      <c r="BO38" s="245"/>
      <c r="BP38" s="245"/>
      <c r="BQ38" s="242">
        <v>32</v>
      </c>
      <c r="BR38" s="243"/>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226"/>
    </row>
    <row r="39" spans="1:131" s="227" customFormat="1" ht="26.25" customHeight="1" x14ac:dyDescent="0.15">
      <c r="A39" s="246">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7"/>
      <c r="AL39" s="998"/>
      <c r="AM39" s="998"/>
      <c r="AN39" s="998"/>
      <c r="AO39" s="998"/>
      <c r="AP39" s="998"/>
      <c r="AQ39" s="998"/>
      <c r="AR39" s="998"/>
      <c r="AS39" s="998"/>
      <c r="AT39" s="998"/>
      <c r="AU39" s="998"/>
      <c r="AV39" s="998"/>
      <c r="AW39" s="998"/>
      <c r="AX39" s="998"/>
      <c r="AY39" s="998"/>
      <c r="AZ39" s="1069"/>
      <c r="BA39" s="1069"/>
      <c r="BB39" s="1069"/>
      <c r="BC39" s="1069"/>
      <c r="BD39" s="1069"/>
      <c r="BE39" s="1059"/>
      <c r="BF39" s="1059"/>
      <c r="BG39" s="1059"/>
      <c r="BH39" s="1059"/>
      <c r="BI39" s="1060"/>
      <c r="BJ39" s="232"/>
      <c r="BK39" s="232"/>
      <c r="BL39" s="232"/>
      <c r="BM39" s="232"/>
      <c r="BN39" s="232"/>
      <c r="BO39" s="245"/>
      <c r="BP39" s="245"/>
      <c r="BQ39" s="242">
        <v>33</v>
      </c>
      <c r="BR39" s="243"/>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226"/>
    </row>
    <row r="40" spans="1:131" s="227" customFormat="1" ht="26.25" customHeight="1" x14ac:dyDescent="0.15">
      <c r="A40" s="241">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7"/>
      <c r="AL40" s="998"/>
      <c r="AM40" s="998"/>
      <c r="AN40" s="998"/>
      <c r="AO40" s="998"/>
      <c r="AP40" s="998"/>
      <c r="AQ40" s="998"/>
      <c r="AR40" s="998"/>
      <c r="AS40" s="998"/>
      <c r="AT40" s="998"/>
      <c r="AU40" s="998"/>
      <c r="AV40" s="998"/>
      <c r="AW40" s="998"/>
      <c r="AX40" s="998"/>
      <c r="AY40" s="998"/>
      <c r="AZ40" s="1069"/>
      <c r="BA40" s="1069"/>
      <c r="BB40" s="1069"/>
      <c r="BC40" s="1069"/>
      <c r="BD40" s="1069"/>
      <c r="BE40" s="1059"/>
      <c r="BF40" s="1059"/>
      <c r="BG40" s="1059"/>
      <c r="BH40" s="1059"/>
      <c r="BI40" s="1060"/>
      <c r="BJ40" s="232"/>
      <c r="BK40" s="232"/>
      <c r="BL40" s="232"/>
      <c r="BM40" s="232"/>
      <c r="BN40" s="232"/>
      <c r="BO40" s="245"/>
      <c r="BP40" s="245"/>
      <c r="BQ40" s="242">
        <v>34</v>
      </c>
      <c r="BR40" s="243"/>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226"/>
    </row>
    <row r="41" spans="1:131" s="227" customFormat="1" ht="26.25" customHeight="1" x14ac:dyDescent="0.15">
      <c r="A41" s="241">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7"/>
      <c r="AL41" s="998"/>
      <c r="AM41" s="998"/>
      <c r="AN41" s="998"/>
      <c r="AO41" s="998"/>
      <c r="AP41" s="998"/>
      <c r="AQ41" s="998"/>
      <c r="AR41" s="998"/>
      <c r="AS41" s="998"/>
      <c r="AT41" s="998"/>
      <c r="AU41" s="998"/>
      <c r="AV41" s="998"/>
      <c r="AW41" s="998"/>
      <c r="AX41" s="998"/>
      <c r="AY41" s="998"/>
      <c r="AZ41" s="1069"/>
      <c r="BA41" s="1069"/>
      <c r="BB41" s="1069"/>
      <c r="BC41" s="1069"/>
      <c r="BD41" s="1069"/>
      <c r="BE41" s="1059"/>
      <c r="BF41" s="1059"/>
      <c r="BG41" s="1059"/>
      <c r="BH41" s="1059"/>
      <c r="BI41" s="1060"/>
      <c r="BJ41" s="232"/>
      <c r="BK41" s="232"/>
      <c r="BL41" s="232"/>
      <c r="BM41" s="232"/>
      <c r="BN41" s="232"/>
      <c r="BO41" s="245"/>
      <c r="BP41" s="245"/>
      <c r="BQ41" s="242">
        <v>35</v>
      </c>
      <c r="BR41" s="243"/>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226"/>
    </row>
    <row r="42" spans="1:131" s="227" customFormat="1" ht="26.25" customHeight="1" x14ac:dyDescent="0.15">
      <c r="A42" s="241">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7"/>
      <c r="AL42" s="998"/>
      <c r="AM42" s="998"/>
      <c r="AN42" s="998"/>
      <c r="AO42" s="998"/>
      <c r="AP42" s="998"/>
      <c r="AQ42" s="998"/>
      <c r="AR42" s="998"/>
      <c r="AS42" s="998"/>
      <c r="AT42" s="998"/>
      <c r="AU42" s="998"/>
      <c r="AV42" s="998"/>
      <c r="AW42" s="998"/>
      <c r="AX42" s="998"/>
      <c r="AY42" s="998"/>
      <c r="AZ42" s="1069"/>
      <c r="BA42" s="1069"/>
      <c r="BB42" s="1069"/>
      <c r="BC42" s="1069"/>
      <c r="BD42" s="1069"/>
      <c r="BE42" s="1059"/>
      <c r="BF42" s="1059"/>
      <c r="BG42" s="1059"/>
      <c r="BH42" s="1059"/>
      <c r="BI42" s="1060"/>
      <c r="BJ42" s="232"/>
      <c r="BK42" s="232"/>
      <c r="BL42" s="232"/>
      <c r="BM42" s="232"/>
      <c r="BN42" s="232"/>
      <c r="BO42" s="245"/>
      <c r="BP42" s="245"/>
      <c r="BQ42" s="242">
        <v>36</v>
      </c>
      <c r="BR42" s="243"/>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226"/>
    </row>
    <row r="43" spans="1:131" s="227" customFormat="1" ht="26.25" customHeight="1" x14ac:dyDescent="0.15">
      <c r="A43" s="241">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7"/>
      <c r="AL43" s="998"/>
      <c r="AM43" s="998"/>
      <c r="AN43" s="998"/>
      <c r="AO43" s="998"/>
      <c r="AP43" s="998"/>
      <c r="AQ43" s="998"/>
      <c r="AR43" s="998"/>
      <c r="AS43" s="998"/>
      <c r="AT43" s="998"/>
      <c r="AU43" s="998"/>
      <c r="AV43" s="998"/>
      <c r="AW43" s="998"/>
      <c r="AX43" s="998"/>
      <c r="AY43" s="998"/>
      <c r="AZ43" s="1069"/>
      <c r="BA43" s="1069"/>
      <c r="BB43" s="1069"/>
      <c r="BC43" s="1069"/>
      <c r="BD43" s="1069"/>
      <c r="BE43" s="1059"/>
      <c r="BF43" s="1059"/>
      <c r="BG43" s="1059"/>
      <c r="BH43" s="1059"/>
      <c r="BI43" s="1060"/>
      <c r="BJ43" s="232"/>
      <c r="BK43" s="232"/>
      <c r="BL43" s="232"/>
      <c r="BM43" s="232"/>
      <c r="BN43" s="232"/>
      <c r="BO43" s="245"/>
      <c r="BP43" s="245"/>
      <c r="BQ43" s="242">
        <v>37</v>
      </c>
      <c r="BR43" s="243"/>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226"/>
    </row>
    <row r="44" spans="1:131" s="227" customFormat="1" ht="26.25" customHeight="1" x14ac:dyDescent="0.15">
      <c r="A44" s="241">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7"/>
      <c r="AL44" s="998"/>
      <c r="AM44" s="998"/>
      <c r="AN44" s="998"/>
      <c r="AO44" s="998"/>
      <c r="AP44" s="998"/>
      <c r="AQ44" s="998"/>
      <c r="AR44" s="998"/>
      <c r="AS44" s="998"/>
      <c r="AT44" s="998"/>
      <c r="AU44" s="998"/>
      <c r="AV44" s="998"/>
      <c r="AW44" s="998"/>
      <c r="AX44" s="998"/>
      <c r="AY44" s="998"/>
      <c r="AZ44" s="1069"/>
      <c r="BA44" s="1069"/>
      <c r="BB44" s="1069"/>
      <c r="BC44" s="1069"/>
      <c r="BD44" s="1069"/>
      <c r="BE44" s="1059"/>
      <c r="BF44" s="1059"/>
      <c r="BG44" s="1059"/>
      <c r="BH44" s="1059"/>
      <c r="BI44" s="1060"/>
      <c r="BJ44" s="232"/>
      <c r="BK44" s="232"/>
      <c r="BL44" s="232"/>
      <c r="BM44" s="232"/>
      <c r="BN44" s="232"/>
      <c r="BO44" s="245"/>
      <c r="BP44" s="245"/>
      <c r="BQ44" s="242">
        <v>38</v>
      </c>
      <c r="BR44" s="243"/>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226"/>
    </row>
    <row r="45" spans="1:131" s="227" customFormat="1" ht="26.25" customHeight="1" x14ac:dyDescent="0.15">
      <c r="A45" s="241">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7"/>
      <c r="AL45" s="998"/>
      <c r="AM45" s="998"/>
      <c r="AN45" s="998"/>
      <c r="AO45" s="998"/>
      <c r="AP45" s="998"/>
      <c r="AQ45" s="998"/>
      <c r="AR45" s="998"/>
      <c r="AS45" s="998"/>
      <c r="AT45" s="998"/>
      <c r="AU45" s="998"/>
      <c r="AV45" s="998"/>
      <c r="AW45" s="998"/>
      <c r="AX45" s="998"/>
      <c r="AY45" s="998"/>
      <c r="AZ45" s="1069"/>
      <c r="BA45" s="1069"/>
      <c r="BB45" s="1069"/>
      <c r="BC45" s="1069"/>
      <c r="BD45" s="1069"/>
      <c r="BE45" s="1059"/>
      <c r="BF45" s="1059"/>
      <c r="BG45" s="1059"/>
      <c r="BH45" s="1059"/>
      <c r="BI45" s="1060"/>
      <c r="BJ45" s="232"/>
      <c r="BK45" s="232"/>
      <c r="BL45" s="232"/>
      <c r="BM45" s="232"/>
      <c r="BN45" s="232"/>
      <c r="BO45" s="245"/>
      <c r="BP45" s="245"/>
      <c r="BQ45" s="242">
        <v>39</v>
      </c>
      <c r="BR45" s="243"/>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226"/>
    </row>
    <row r="46" spans="1:131" s="227" customFormat="1" ht="26.25" customHeight="1" x14ac:dyDescent="0.15">
      <c r="A46" s="241">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7"/>
      <c r="AL46" s="998"/>
      <c r="AM46" s="998"/>
      <c r="AN46" s="998"/>
      <c r="AO46" s="998"/>
      <c r="AP46" s="998"/>
      <c r="AQ46" s="998"/>
      <c r="AR46" s="998"/>
      <c r="AS46" s="998"/>
      <c r="AT46" s="998"/>
      <c r="AU46" s="998"/>
      <c r="AV46" s="998"/>
      <c r="AW46" s="998"/>
      <c r="AX46" s="998"/>
      <c r="AY46" s="998"/>
      <c r="AZ46" s="1069"/>
      <c r="BA46" s="1069"/>
      <c r="BB46" s="1069"/>
      <c r="BC46" s="1069"/>
      <c r="BD46" s="1069"/>
      <c r="BE46" s="1059"/>
      <c r="BF46" s="1059"/>
      <c r="BG46" s="1059"/>
      <c r="BH46" s="1059"/>
      <c r="BI46" s="1060"/>
      <c r="BJ46" s="232"/>
      <c r="BK46" s="232"/>
      <c r="BL46" s="232"/>
      <c r="BM46" s="232"/>
      <c r="BN46" s="232"/>
      <c r="BO46" s="245"/>
      <c r="BP46" s="245"/>
      <c r="BQ46" s="242">
        <v>40</v>
      </c>
      <c r="BR46" s="243"/>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226"/>
    </row>
    <row r="47" spans="1:131" s="227" customFormat="1" ht="26.25" customHeight="1" x14ac:dyDescent="0.15">
      <c r="A47" s="241">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7"/>
      <c r="AL47" s="998"/>
      <c r="AM47" s="998"/>
      <c r="AN47" s="998"/>
      <c r="AO47" s="998"/>
      <c r="AP47" s="998"/>
      <c r="AQ47" s="998"/>
      <c r="AR47" s="998"/>
      <c r="AS47" s="998"/>
      <c r="AT47" s="998"/>
      <c r="AU47" s="998"/>
      <c r="AV47" s="998"/>
      <c r="AW47" s="998"/>
      <c r="AX47" s="998"/>
      <c r="AY47" s="998"/>
      <c r="AZ47" s="1069"/>
      <c r="BA47" s="1069"/>
      <c r="BB47" s="1069"/>
      <c r="BC47" s="1069"/>
      <c r="BD47" s="1069"/>
      <c r="BE47" s="1059"/>
      <c r="BF47" s="1059"/>
      <c r="BG47" s="1059"/>
      <c r="BH47" s="1059"/>
      <c r="BI47" s="1060"/>
      <c r="BJ47" s="232"/>
      <c r="BK47" s="232"/>
      <c r="BL47" s="232"/>
      <c r="BM47" s="232"/>
      <c r="BN47" s="232"/>
      <c r="BO47" s="245"/>
      <c r="BP47" s="245"/>
      <c r="BQ47" s="242">
        <v>41</v>
      </c>
      <c r="BR47" s="243"/>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226"/>
    </row>
    <row r="48" spans="1:131" s="227" customFormat="1" ht="26.25" customHeight="1" x14ac:dyDescent="0.15">
      <c r="A48" s="241">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7"/>
      <c r="AL48" s="998"/>
      <c r="AM48" s="998"/>
      <c r="AN48" s="998"/>
      <c r="AO48" s="998"/>
      <c r="AP48" s="998"/>
      <c r="AQ48" s="998"/>
      <c r="AR48" s="998"/>
      <c r="AS48" s="998"/>
      <c r="AT48" s="998"/>
      <c r="AU48" s="998"/>
      <c r="AV48" s="998"/>
      <c r="AW48" s="998"/>
      <c r="AX48" s="998"/>
      <c r="AY48" s="998"/>
      <c r="AZ48" s="1069"/>
      <c r="BA48" s="1069"/>
      <c r="BB48" s="1069"/>
      <c r="BC48" s="1069"/>
      <c r="BD48" s="1069"/>
      <c r="BE48" s="1059"/>
      <c r="BF48" s="1059"/>
      <c r="BG48" s="1059"/>
      <c r="BH48" s="1059"/>
      <c r="BI48" s="1060"/>
      <c r="BJ48" s="232"/>
      <c r="BK48" s="232"/>
      <c r="BL48" s="232"/>
      <c r="BM48" s="232"/>
      <c r="BN48" s="232"/>
      <c r="BO48" s="245"/>
      <c r="BP48" s="245"/>
      <c r="BQ48" s="242">
        <v>42</v>
      </c>
      <c r="BR48" s="243"/>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226"/>
    </row>
    <row r="49" spans="1:131" s="227" customFormat="1" ht="26.25" customHeight="1" x14ac:dyDescent="0.15">
      <c r="A49" s="241">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7"/>
      <c r="AL49" s="998"/>
      <c r="AM49" s="998"/>
      <c r="AN49" s="998"/>
      <c r="AO49" s="998"/>
      <c r="AP49" s="998"/>
      <c r="AQ49" s="998"/>
      <c r="AR49" s="998"/>
      <c r="AS49" s="998"/>
      <c r="AT49" s="998"/>
      <c r="AU49" s="998"/>
      <c r="AV49" s="998"/>
      <c r="AW49" s="998"/>
      <c r="AX49" s="998"/>
      <c r="AY49" s="998"/>
      <c r="AZ49" s="1069"/>
      <c r="BA49" s="1069"/>
      <c r="BB49" s="1069"/>
      <c r="BC49" s="1069"/>
      <c r="BD49" s="1069"/>
      <c r="BE49" s="1059"/>
      <c r="BF49" s="1059"/>
      <c r="BG49" s="1059"/>
      <c r="BH49" s="1059"/>
      <c r="BI49" s="1060"/>
      <c r="BJ49" s="232"/>
      <c r="BK49" s="232"/>
      <c r="BL49" s="232"/>
      <c r="BM49" s="232"/>
      <c r="BN49" s="232"/>
      <c r="BO49" s="245"/>
      <c r="BP49" s="245"/>
      <c r="BQ49" s="242">
        <v>43</v>
      </c>
      <c r="BR49" s="243"/>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226"/>
    </row>
    <row r="50" spans="1:131" s="227" customFormat="1" ht="26.25" customHeight="1" x14ac:dyDescent="0.15">
      <c r="A50" s="241">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32"/>
      <c r="BK50" s="232"/>
      <c r="BL50" s="232"/>
      <c r="BM50" s="232"/>
      <c r="BN50" s="232"/>
      <c r="BO50" s="245"/>
      <c r="BP50" s="245"/>
      <c r="BQ50" s="242">
        <v>44</v>
      </c>
      <c r="BR50" s="243"/>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226"/>
    </row>
    <row r="51" spans="1:131" s="227" customFormat="1" ht="26.25" customHeight="1" x14ac:dyDescent="0.15">
      <c r="A51" s="241">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32"/>
      <c r="BK51" s="232"/>
      <c r="BL51" s="232"/>
      <c r="BM51" s="232"/>
      <c r="BN51" s="232"/>
      <c r="BO51" s="245"/>
      <c r="BP51" s="245"/>
      <c r="BQ51" s="242">
        <v>45</v>
      </c>
      <c r="BR51" s="243"/>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226"/>
    </row>
    <row r="52" spans="1:131" s="227" customFormat="1" ht="26.25" customHeight="1" x14ac:dyDescent="0.15">
      <c r="A52" s="241">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32"/>
      <c r="BK52" s="232"/>
      <c r="BL52" s="232"/>
      <c r="BM52" s="232"/>
      <c r="BN52" s="232"/>
      <c r="BO52" s="245"/>
      <c r="BP52" s="245"/>
      <c r="BQ52" s="242">
        <v>46</v>
      </c>
      <c r="BR52" s="243"/>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226"/>
    </row>
    <row r="53" spans="1:131" s="227" customFormat="1" ht="26.25" customHeight="1" x14ac:dyDescent="0.15">
      <c r="A53" s="241">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32"/>
      <c r="BK53" s="232"/>
      <c r="BL53" s="232"/>
      <c r="BM53" s="232"/>
      <c r="BN53" s="232"/>
      <c r="BO53" s="245"/>
      <c r="BP53" s="245"/>
      <c r="BQ53" s="242">
        <v>47</v>
      </c>
      <c r="BR53" s="243"/>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226"/>
    </row>
    <row r="54" spans="1:131" s="227" customFormat="1" ht="26.25" customHeight="1" x14ac:dyDescent="0.15">
      <c r="A54" s="241">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32"/>
      <c r="BK54" s="232"/>
      <c r="BL54" s="232"/>
      <c r="BM54" s="232"/>
      <c r="BN54" s="232"/>
      <c r="BO54" s="245"/>
      <c r="BP54" s="245"/>
      <c r="BQ54" s="242">
        <v>48</v>
      </c>
      <c r="BR54" s="243"/>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226"/>
    </row>
    <row r="55" spans="1:131" s="227" customFormat="1" ht="26.25" customHeight="1" x14ac:dyDescent="0.15">
      <c r="A55" s="241">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32"/>
      <c r="BK55" s="232"/>
      <c r="BL55" s="232"/>
      <c r="BM55" s="232"/>
      <c r="BN55" s="232"/>
      <c r="BO55" s="245"/>
      <c r="BP55" s="245"/>
      <c r="BQ55" s="242">
        <v>49</v>
      </c>
      <c r="BR55" s="243"/>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226"/>
    </row>
    <row r="56" spans="1:131" s="227" customFormat="1" ht="26.25" customHeight="1" x14ac:dyDescent="0.15">
      <c r="A56" s="241">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32"/>
      <c r="BK56" s="232"/>
      <c r="BL56" s="232"/>
      <c r="BM56" s="232"/>
      <c r="BN56" s="232"/>
      <c r="BO56" s="245"/>
      <c r="BP56" s="245"/>
      <c r="BQ56" s="242">
        <v>50</v>
      </c>
      <c r="BR56" s="243"/>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226"/>
    </row>
    <row r="57" spans="1:131" s="227" customFormat="1" ht="26.25" customHeight="1" x14ac:dyDescent="0.15">
      <c r="A57" s="241">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32"/>
      <c r="BK57" s="232"/>
      <c r="BL57" s="232"/>
      <c r="BM57" s="232"/>
      <c r="BN57" s="232"/>
      <c r="BO57" s="245"/>
      <c r="BP57" s="245"/>
      <c r="BQ57" s="242">
        <v>51</v>
      </c>
      <c r="BR57" s="243"/>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226"/>
    </row>
    <row r="58" spans="1:131" s="227" customFormat="1" ht="26.25" customHeight="1" x14ac:dyDescent="0.15">
      <c r="A58" s="241">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32"/>
      <c r="BK58" s="232"/>
      <c r="BL58" s="232"/>
      <c r="BM58" s="232"/>
      <c r="BN58" s="232"/>
      <c r="BO58" s="245"/>
      <c r="BP58" s="245"/>
      <c r="BQ58" s="242">
        <v>52</v>
      </c>
      <c r="BR58" s="243"/>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226"/>
    </row>
    <row r="59" spans="1:131" s="227" customFormat="1" ht="26.25" customHeight="1" x14ac:dyDescent="0.15">
      <c r="A59" s="241">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32"/>
      <c r="BK59" s="232"/>
      <c r="BL59" s="232"/>
      <c r="BM59" s="232"/>
      <c r="BN59" s="232"/>
      <c r="BO59" s="245"/>
      <c r="BP59" s="245"/>
      <c r="BQ59" s="242">
        <v>53</v>
      </c>
      <c r="BR59" s="243"/>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226"/>
    </row>
    <row r="60" spans="1:131" s="227" customFormat="1" ht="26.25" customHeight="1" x14ac:dyDescent="0.15">
      <c r="A60" s="241">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32"/>
      <c r="BK60" s="232"/>
      <c r="BL60" s="232"/>
      <c r="BM60" s="232"/>
      <c r="BN60" s="232"/>
      <c r="BO60" s="245"/>
      <c r="BP60" s="245"/>
      <c r="BQ60" s="242">
        <v>54</v>
      </c>
      <c r="BR60" s="243"/>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226"/>
    </row>
    <row r="61" spans="1:131" s="227" customFormat="1" ht="26.25" customHeight="1" thickBot="1" x14ac:dyDescent="0.2">
      <c r="A61" s="241">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32"/>
      <c r="BK61" s="232"/>
      <c r="BL61" s="232"/>
      <c r="BM61" s="232"/>
      <c r="BN61" s="232"/>
      <c r="BO61" s="245"/>
      <c r="BP61" s="245"/>
      <c r="BQ61" s="242">
        <v>55</v>
      </c>
      <c r="BR61" s="243"/>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226"/>
    </row>
    <row r="62" spans="1:131" s="227" customFormat="1" ht="26.25" customHeight="1" x14ac:dyDescent="0.15">
      <c r="A62" s="241">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399</v>
      </c>
      <c r="BK62" s="1062"/>
      <c r="BL62" s="1062"/>
      <c r="BM62" s="1062"/>
      <c r="BN62" s="1063"/>
      <c r="BO62" s="245"/>
      <c r="BP62" s="245"/>
      <c r="BQ62" s="242">
        <v>56</v>
      </c>
      <c r="BR62" s="243"/>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226"/>
    </row>
    <row r="63" spans="1:131" s="227" customFormat="1" ht="26.25" customHeight="1" thickBot="1" x14ac:dyDescent="0.2">
      <c r="A63" s="244" t="s">
        <v>380</v>
      </c>
      <c r="B63" s="975" t="s">
        <v>400</v>
      </c>
      <c r="C63" s="976"/>
      <c r="D63" s="976"/>
      <c r="E63" s="976"/>
      <c r="F63" s="976"/>
      <c r="G63" s="976"/>
      <c r="H63" s="976"/>
      <c r="I63" s="976"/>
      <c r="J63" s="976"/>
      <c r="K63" s="976"/>
      <c r="L63" s="976"/>
      <c r="M63" s="976"/>
      <c r="N63" s="976"/>
      <c r="O63" s="976"/>
      <c r="P63" s="977"/>
      <c r="Q63" s="964"/>
      <c r="R63" s="965"/>
      <c r="S63" s="965"/>
      <c r="T63" s="965"/>
      <c r="U63" s="965"/>
      <c r="V63" s="965"/>
      <c r="W63" s="965"/>
      <c r="X63" s="965"/>
      <c r="Y63" s="965"/>
      <c r="Z63" s="965"/>
      <c r="AA63" s="965"/>
      <c r="AB63" s="965"/>
      <c r="AC63" s="965"/>
      <c r="AD63" s="965"/>
      <c r="AE63" s="1053"/>
      <c r="AF63" s="1056">
        <v>75</v>
      </c>
      <c r="AG63" s="990"/>
      <c r="AH63" s="990"/>
      <c r="AI63" s="990"/>
      <c r="AJ63" s="1057"/>
      <c r="AK63" s="1058"/>
      <c r="AL63" s="965"/>
      <c r="AM63" s="965"/>
      <c r="AN63" s="965"/>
      <c r="AO63" s="965"/>
      <c r="AP63" s="990">
        <v>2203</v>
      </c>
      <c r="AQ63" s="990"/>
      <c r="AR63" s="990"/>
      <c r="AS63" s="990"/>
      <c r="AT63" s="990"/>
      <c r="AU63" s="1052"/>
      <c r="AV63" s="1052"/>
      <c r="AW63" s="1052"/>
      <c r="AX63" s="1052"/>
      <c r="AY63" s="1052"/>
      <c r="AZ63" s="1052"/>
      <c r="BA63" s="1052"/>
      <c r="BB63" s="1052"/>
      <c r="BC63" s="1052"/>
      <c r="BD63" s="1052"/>
      <c r="BE63" s="965"/>
      <c r="BF63" s="965"/>
      <c r="BG63" s="965"/>
      <c r="BH63" s="965"/>
      <c r="BI63" s="1053"/>
      <c r="BJ63" s="1054" t="s">
        <v>401</v>
      </c>
      <c r="BK63" s="982"/>
      <c r="BL63" s="982"/>
      <c r="BM63" s="982"/>
      <c r="BN63" s="1055"/>
      <c r="BO63" s="245"/>
      <c r="BP63" s="245"/>
      <c r="BQ63" s="242">
        <v>57</v>
      </c>
      <c r="BR63" s="243"/>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226"/>
    </row>
    <row r="66" spans="1:131" s="227" customFormat="1" ht="26.25" customHeight="1" x14ac:dyDescent="0.15">
      <c r="A66" s="1022" t="s">
        <v>403</v>
      </c>
      <c r="B66" s="1023"/>
      <c r="C66" s="1023"/>
      <c r="D66" s="1023"/>
      <c r="E66" s="1023"/>
      <c r="F66" s="1023"/>
      <c r="G66" s="1023"/>
      <c r="H66" s="1023"/>
      <c r="I66" s="1023"/>
      <c r="J66" s="1023"/>
      <c r="K66" s="1023"/>
      <c r="L66" s="1023"/>
      <c r="M66" s="1023"/>
      <c r="N66" s="1023"/>
      <c r="O66" s="1023"/>
      <c r="P66" s="1024"/>
      <c r="Q66" s="1028" t="s">
        <v>404</v>
      </c>
      <c r="R66" s="1029"/>
      <c r="S66" s="1029"/>
      <c r="T66" s="1029"/>
      <c r="U66" s="1030"/>
      <c r="V66" s="1028" t="s">
        <v>405</v>
      </c>
      <c r="W66" s="1029"/>
      <c r="X66" s="1029"/>
      <c r="Y66" s="1029"/>
      <c r="Z66" s="1030"/>
      <c r="AA66" s="1028" t="s">
        <v>406</v>
      </c>
      <c r="AB66" s="1029"/>
      <c r="AC66" s="1029"/>
      <c r="AD66" s="1029"/>
      <c r="AE66" s="1030"/>
      <c r="AF66" s="1034" t="s">
        <v>388</v>
      </c>
      <c r="AG66" s="1035"/>
      <c r="AH66" s="1035"/>
      <c r="AI66" s="1035"/>
      <c r="AJ66" s="1036"/>
      <c r="AK66" s="1028" t="s">
        <v>407</v>
      </c>
      <c r="AL66" s="1023"/>
      <c r="AM66" s="1023"/>
      <c r="AN66" s="1023"/>
      <c r="AO66" s="1024"/>
      <c r="AP66" s="1028" t="s">
        <v>390</v>
      </c>
      <c r="AQ66" s="1029"/>
      <c r="AR66" s="1029"/>
      <c r="AS66" s="1029"/>
      <c r="AT66" s="1030"/>
      <c r="AU66" s="1028" t="s">
        <v>408</v>
      </c>
      <c r="AV66" s="1029"/>
      <c r="AW66" s="1029"/>
      <c r="AX66" s="1029"/>
      <c r="AY66" s="1030"/>
      <c r="AZ66" s="1028" t="s">
        <v>367</v>
      </c>
      <c r="BA66" s="1029"/>
      <c r="BB66" s="1029"/>
      <c r="BC66" s="1029"/>
      <c r="BD66" s="1044"/>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2" t="s">
        <v>558</v>
      </c>
      <c r="C68" s="1013"/>
      <c r="D68" s="1013"/>
      <c r="E68" s="1013"/>
      <c r="F68" s="1013"/>
      <c r="G68" s="1013"/>
      <c r="H68" s="1013"/>
      <c r="I68" s="1013"/>
      <c r="J68" s="1013"/>
      <c r="K68" s="1013"/>
      <c r="L68" s="1013"/>
      <c r="M68" s="1013"/>
      <c r="N68" s="1013"/>
      <c r="O68" s="1013"/>
      <c r="P68" s="1014"/>
      <c r="Q68" s="1015">
        <v>877</v>
      </c>
      <c r="R68" s="1009"/>
      <c r="S68" s="1009"/>
      <c r="T68" s="1009"/>
      <c r="U68" s="1009"/>
      <c r="V68" s="1009">
        <v>868</v>
      </c>
      <c r="W68" s="1009"/>
      <c r="X68" s="1009"/>
      <c r="Y68" s="1009"/>
      <c r="Z68" s="1009"/>
      <c r="AA68" s="1009">
        <v>9</v>
      </c>
      <c r="AB68" s="1009"/>
      <c r="AC68" s="1009"/>
      <c r="AD68" s="1009"/>
      <c r="AE68" s="1009"/>
      <c r="AF68" s="1009">
        <v>9</v>
      </c>
      <c r="AG68" s="1009"/>
      <c r="AH68" s="1009"/>
      <c r="AI68" s="1009"/>
      <c r="AJ68" s="1009"/>
      <c r="AK68" s="1009" t="s">
        <v>497</v>
      </c>
      <c r="AL68" s="1009"/>
      <c r="AM68" s="1009"/>
      <c r="AN68" s="1009"/>
      <c r="AO68" s="1009"/>
      <c r="AP68" s="1009">
        <v>142</v>
      </c>
      <c r="AQ68" s="1009"/>
      <c r="AR68" s="1009"/>
      <c r="AS68" s="1009"/>
      <c r="AT68" s="1009"/>
      <c r="AU68" s="1009">
        <v>41</v>
      </c>
      <c r="AV68" s="1009"/>
      <c r="AW68" s="1009"/>
      <c r="AX68" s="1009"/>
      <c r="AY68" s="1009"/>
      <c r="AZ68" s="1010"/>
      <c r="BA68" s="1010"/>
      <c r="BB68" s="1010"/>
      <c r="BC68" s="1010"/>
      <c r="BD68" s="1011"/>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1" t="s">
        <v>559</v>
      </c>
      <c r="C69" s="1002"/>
      <c r="D69" s="1002"/>
      <c r="E69" s="1002"/>
      <c r="F69" s="1002"/>
      <c r="G69" s="1002"/>
      <c r="H69" s="1002"/>
      <c r="I69" s="1002"/>
      <c r="J69" s="1002"/>
      <c r="K69" s="1002"/>
      <c r="L69" s="1002"/>
      <c r="M69" s="1002"/>
      <c r="N69" s="1002"/>
      <c r="O69" s="1002"/>
      <c r="P69" s="1003"/>
      <c r="Q69" s="1004">
        <v>818</v>
      </c>
      <c r="R69" s="998"/>
      <c r="S69" s="998"/>
      <c r="T69" s="998"/>
      <c r="U69" s="998"/>
      <c r="V69" s="998">
        <v>802</v>
      </c>
      <c r="W69" s="998"/>
      <c r="X69" s="998"/>
      <c r="Y69" s="998"/>
      <c r="Z69" s="998"/>
      <c r="AA69" s="998">
        <v>16</v>
      </c>
      <c r="AB69" s="998"/>
      <c r="AC69" s="998"/>
      <c r="AD69" s="998"/>
      <c r="AE69" s="998"/>
      <c r="AF69" s="998">
        <v>16</v>
      </c>
      <c r="AG69" s="998"/>
      <c r="AH69" s="998"/>
      <c r="AI69" s="998"/>
      <c r="AJ69" s="998"/>
      <c r="AK69" s="998" t="s">
        <v>497</v>
      </c>
      <c r="AL69" s="998"/>
      <c r="AM69" s="998"/>
      <c r="AN69" s="998"/>
      <c r="AO69" s="998"/>
      <c r="AP69" s="998" t="s">
        <v>497</v>
      </c>
      <c r="AQ69" s="998"/>
      <c r="AR69" s="998"/>
      <c r="AS69" s="998"/>
      <c r="AT69" s="998"/>
      <c r="AU69" s="998" t="s">
        <v>497</v>
      </c>
      <c r="AV69" s="998"/>
      <c r="AW69" s="998"/>
      <c r="AX69" s="998"/>
      <c r="AY69" s="998"/>
      <c r="AZ69" s="999"/>
      <c r="BA69" s="999"/>
      <c r="BB69" s="999"/>
      <c r="BC69" s="999"/>
      <c r="BD69" s="1000"/>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1" t="s">
        <v>560</v>
      </c>
      <c r="C70" s="1002"/>
      <c r="D70" s="1002"/>
      <c r="E70" s="1002"/>
      <c r="F70" s="1002"/>
      <c r="G70" s="1002"/>
      <c r="H70" s="1002"/>
      <c r="I70" s="1002"/>
      <c r="J70" s="1002"/>
      <c r="K70" s="1002"/>
      <c r="L70" s="1002"/>
      <c r="M70" s="1002"/>
      <c r="N70" s="1002"/>
      <c r="O70" s="1002"/>
      <c r="P70" s="1003"/>
      <c r="Q70" s="1004">
        <v>373</v>
      </c>
      <c r="R70" s="998"/>
      <c r="S70" s="998"/>
      <c r="T70" s="998"/>
      <c r="U70" s="998"/>
      <c r="V70" s="998">
        <v>373</v>
      </c>
      <c r="W70" s="998"/>
      <c r="X70" s="998"/>
      <c r="Y70" s="998"/>
      <c r="Z70" s="998"/>
      <c r="AA70" s="998">
        <v>0</v>
      </c>
      <c r="AB70" s="998"/>
      <c r="AC70" s="998"/>
      <c r="AD70" s="998"/>
      <c r="AE70" s="998"/>
      <c r="AF70" s="998">
        <v>0</v>
      </c>
      <c r="AG70" s="998"/>
      <c r="AH70" s="998"/>
      <c r="AI70" s="998"/>
      <c r="AJ70" s="998"/>
      <c r="AK70" s="998" t="s">
        <v>497</v>
      </c>
      <c r="AL70" s="998"/>
      <c r="AM70" s="998"/>
      <c r="AN70" s="998"/>
      <c r="AO70" s="998"/>
      <c r="AP70" s="998">
        <v>4</v>
      </c>
      <c r="AQ70" s="998"/>
      <c r="AR70" s="998"/>
      <c r="AS70" s="998"/>
      <c r="AT70" s="998"/>
      <c r="AU70" s="998" t="s">
        <v>497</v>
      </c>
      <c r="AV70" s="998"/>
      <c r="AW70" s="998"/>
      <c r="AX70" s="998"/>
      <c r="AY70" s="998"/>
      <c r="AZ70" s="999"/>
      <c r="BA70" s="999"/>
      <c r="BB70" s="999"/>
      <c r="BC70" s="999"/>
      <c r="BD70" s="1000"/>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1" t="s">
        <v>561</v>
      </c>
      <c r="C71" s="1002"/>
      <c r="D71" s="1002"/>
      <c r="E71" s="1002"/>
      <c r="F71" s="1002"/>
      <c r="G71" s="1002"/>
      <c r="H71" s="1002"/>
      <c r="I71" s="1002"/>
      <c r="J71" s="1002"/>
      <c r="K71" s="1002"/>
      <c r="L71" s="1002"/>
      <c r="M71" s="1002"/>
      <c r="N71" s="1002"/>
      <c r="O71" s="1002"/>
      <c r="P71" s="1003"/>
      <c r="Q71" s="1004">
        <v>2426</v>
      </c>
      <c r="R71" s="998"/>
      <c r="S71" s="998"/>
      <c r="T71" s="998"/>
      <c r="U71" s="998"/>
      <c r="V71" s="998">
        <v>2386</v>
      </c>
      <c r="W71" s="998"/>
      <c r="X71" s="998"/>
      <c r="Y71" s="998"/>
      <c r="Z71" s="998"/>
      <c r="AA71" s="998">
        <v>40</v>
      </c>
      <c r="AB71" s="998"/>
      <c r="AC71" s="998"/>
      <c r="AD71" s="998"/>
      <c r="AE71" s="998"/>
      <c r="AF71" s="998">
        <v>40</v>
      </c>
      <c r="AG71" s="998"/>
      <c r="AH71" s="998"/>
      <c r="AI71" s="998"/>
      <c r="AJ71" s="998"/>
      <c r="AK71" s="998" t="s">
        <v>497</v>
      </c>
      <c r="AL71" s="998"/>
      <c r="AM71" s="998"/>
      <c r="AN71" s="998"/>
      <c r="AO71" s="998"/>
      <c r="AP71" s="998" t="s">
        <v>497</v>
      </c>
      <c r="AQ71" s="998"/>
      <c r="AR71" s="998"/>
      <c r="AS71" s="998"/>
      <c r="AT71" s="998"/>
      <c r="AU71" s="998" t="s">
        <v>497</v>
      </c>
      <c r="AV71" s="998"/>
      <c r="AW71" s="998"/>
      <c r="AX71" s="998"/>
      <c r="AY71" s="998"/>
      <c r="AZ71" s="999"/>
      <c r="BA71" s="999"/>
      <c r="BB71" s="999"/>
      <c r="BC71" s="999"/>
      <c r="BD71" s="1000"/>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1" t="s">
        <v>562</v>
      </c>
      <c r="C72" s="1002"/>
      <c r="D72" s="1002"/>
      <c r="E72" s="1002"/>
      <c r="F72" s="1002"/>
      <c r="G72" s="1002"/>
      <c r="H72" s="1002"/>
      <c r="I72" s="1002"/>
      <c r="J72" s="1002"/>
      <c r="K72" s="1002"/>
      <c r="L72" s="1002"/>
      <c r="M72" s="1002"/>
      <c r="N72" s="1002"/>
      <c r="O72" s="1002"/>
      <c r="P72" s="1003"/>
      <c r="Q72" s="1004">
        <v>23</v>
      </c>
      <c r="R72" s="998"/>
      <c r="S72" s="998"/>
      <c r="T72" s="998"/>
      <c r="U72" s="998"/>
      <c r="V72" s="998">
        <v>22</v>
      </c>
      <c r="W72" s="998"/>
      <c r="X72" s="998"/>
      <c r="Y72" s="998"/>
      <c r="Z72" s="998"/>
      <c r="AA72" s="998">
        <v>1</v>
      </c>
      <c r="AB72" s="998"/>
      <c r="AC72" s="998"/>
      <c r="AD72" s="998"/>
      <c r="AE72" s="998"/>
      <c r="AF72" s="998">
        <v>1</v>
      </c>
      <c r="AG72" s="998"/>
      <c r="AH72" s="998"/>
      <c r="AI72" s="998"/>
      <c r="AJ72" s="998"/>
      <c r="AK72" s="998" t="s">
        <v>497</v>
      </c>
      <c r="AL72" s="998"/>
      <c r="AM72" s="998"/>
      <c r="AN72" s="998"/>
      <c r="AO72" s="998"/>
      <c r="AP72" s="998" t="s">
        <v>497</v>
      </c>
      <c r="AQ72" s="998"/>
      <c r="AR72" s="998"/>
      <c r="AS72" s="998"/>
      <c r="AT72" s="998"/>
      <c r="AU72" s="998" t="s">
        <v>497</v>
      </c>
      <c r="AV72" s="998"/>
      <c r="AW72" s="998"/>
      <c r="AX72" s="998"/>
      <c r="AY72" s="998"/>
      <c r="AZ72" s="999"/>
      <c r="BA72" s="999"/>
      <c r="BB72" s="999"/>
      <c r="BC72" s="999"/>
      <c r="BD72" s="1000"/>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1" t="s">
        <v>563</v>
      </c>
      <c r="C73" s="1002"/>
      <c r="D73" s="1002"/>
      <c r="E73" s="1002"/>
      <c r="F73" s="1002"/>
      <c r="G73" s="1002"/>
      <c r="H73" s="1002"/>
      <c r="I73" s="1002"/>
      <c r="J73" s="1002"/>
      <c r="K73" s="1002"/>
      <c r="L73" s="1002"/>
      <c r="M73" s="1002"/>
      <c r="N73" s="1002"/>
      <c r="O73" s="1002"/>
      <c r="P73" s="1003"/>
      <c r="Q73" s="1004">
        <v>15</v>
      </c>
      <c r="R73" s="998"/>
      <c r="S73" s="998"/>
      <c r="T73" s="998"/>
      <c r="U73" s="998"/>
      <c r="V73" s="998">
        <v>12</v>
      </c>
      <c r="W73" s="998"/>
      <c r="X73" s="998"/>
      <c r="Y73" s="998"/>
      <c r="Z73" s="998"/>
      <c r="AA73" s="998">
        <v>3</v>
      </c>
      <c r="AB73" s="998"/>
      <c r="AC73" s="998"/>
      <c r="AD73" s="998"/>
      <c r="AE73" s="998"/>
      <c r="AF73" s="998">
        <v>3</v>
      </c>
      <c r="AG73" s="998"/>
      <c r="AH73" s="998"/>
      <c r="AI73" s="998"/>
      <c r="AJ73" s="998"/>
      <c r="AK73" s="998" t="s">
        <v>497</v>
      </c>
      <c r="AL73" s="998"/>
      <c r="AM73" s="998"/>
      <c r="AN73" s="998"/>
      <c r="AO73" s="998"/>
      <c r="AP73" s="998" t="s">
        <v>497</v>
      </c>
      <c r="AQ73" s="998"/>
      <c r="AR73" s="998"/>
      <c r="AS73" s="998"/>
      <c r="AT73" s="998"/>
      <c r="AU73" s="998" t="s">
        <v>497</v>
      </c>
      <c r="AV73" s="998"/>
      <c r="AW73" s="998"/>
      <c r="AX73" s="998"/>
      <c r="AY73" s="998"/>
      <c r="AZ73" s="999"/>
      <c r="BA73" s="999"/>
      <c r="BB73" s="999"/>
      <c r="BC73" s="999"/>
      <c r="BD73" s="1000"/>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409</v>
      </c>
      <c r="C88" s="976"/>
      <c r="D88" s="976"/>
      <c r="E88" s="976"/>
      <c r="F88" s="976"/>
      <c r="G88" s="976"/>
      <c r="H88" s="976"/>
      <c r="I88" s="976"/>
      <c r="J88" s="976"/>
      <c r="K88" s="976"/>
      <c r="L88" s="976"/>
      <c r="M88" s="976"/>
      <c r="N88" s="976"/>
      <c r="O88" s="976"/>
      <c r="P88" s="977"/>
      <c r="Q88" s="964"/>
      <c r="R88" s="965"/>
      <c r="S88" s="965"/>
      <c r="T88" s="965"/>
      <c r="U88" s="965"/>
      <c r="V88" s="965"/>
      <c r="W88" s="965"/>
      <c r="X88" s="965"/>
      <c r="Y88" s="965"/>
      <c r="Z88" s="965"/>
      <c r="AA88" s="965"/>
      <c r="AB88" s="965"/>
      <c r="AC88" s="965"/>
      <c r="AD88" s="965"/>
      <c r="AE88" s="965"/>
      <c r="AF88" s="990">
        <v>69</v>
      </c>
      <c r="AG88" s="990"/>
      <c r="AH88" s="990"/>
      <c r="AI88" s="990"/>
      <c r="AJ88" s="990"/>
      <c r="AK88" s="965"/>
      <c r="AL88" s="965"/>
      <c r="AM88" s="965"/>
      <c r="AN88" s="965"/>
      <c r="AO88" s="965"/>
      <c r="AP88" s="990">
        <v>146</v>
      </c>
      <c r="AQ88" s="990"/>
      <c r="AR88" s="990"/>
      <c r="AS88" s="990"/>
      <c r="AT88" s="990"/>
      <c r="AU88" s="990">
        <v>41</v>
      </c>
      <c r="AV88" s="990"/>
      <c r="AW88" s="990"/>
      <c r="AX88" s="990"/>
      <c r="AY88" s="990"/>
      <c r="AZ88" s="965"/>
      <c r="BA88" s="965"/>
      <c r="BB88" s="965"/>
      <c r="BC88" s="965"/>
      <c r="BD88" s="966"/>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120</v>
      </c>
      <c r="CS102" s="982"/>
      <c r="CT102" s="982"/>
      <c r="CU102" s="982"/>
      <c r="CV102" s="983"/>
      <c r="CW102" s="978"/>
      <c r="CX102" s="979"/>
      <c r="CY102" s="979"/>
      <c r="CZ102" s="979"/>
      <c r="DA102" s="980"/>
      <c r="DB102" s="978"/>
      <c r="DC102" s="979"/>
      <c r="DD102" s="979"/>
      <c r="DE102" s="979"/>
      <c r="DF102" s="980"/>
      <c r="DG102" s="978"/>
      <c r="DH102" s="979"/>
      <c r="DI102" s="979"/>
      <c r="DJ102" s="979"/>
      <c r="DK102" s="980"/>
      <c r="DL102" s="978"/>
      <c r="DM102" s="979"/>
      <c r="DN102" s="979"/>
      <c r="DO102" s="979"/>
      <c r="DP102" s="980"/>
      <c r="DQ102" s="978"/>
      <c r="DR102" s="979"/>
      <c r="DS102" s="979"/>
      <c r="DT102" s="979"/>
      <c r="DU102" s="980"/>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298</v>
      </c>
      <c r="AG109" s="925"/>
      <c r="AH109" s="925"/>
      <c r="AI109" s="925"/>
      <c r="AJ109" s="926"/>
      <c r="AK109" s="927" t="s">
        <v>297</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298</v>
      </c>
      <c r="BW109" s="925"/>
      <c r="BX109" s="925"/>
      <c r="BY109" s="925"/>
      <c r="BZ109" s="926"/>
      <c r="CA109" s="927" t="s">
        <v>297</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298</v>
      </c>
      <c r="DM109" s="925"/>
      <c r="DN109" s="925"/>
      <c r="DO109" s="925"/>
      <c r="DP109" s="926"/>
      <c r="DQ109" s="927" t="s">
        <v>297</v>
      </c>
      <c r="DR109" s="925"/>
      <c r="DS109" s="925"/>
      <c r="DT109" s="925"/>
      <c r="DU109" s="926"/>
      <c r="DV109" s="927" t="s">
        <v>419</v>
      </c>
      <c r="DW109" s="925"/>
      <c r="DX109" s="925"/>
      <c r="DY109" s="925"/>
      <c r="DZ109" s="956"/>
    </row>
    <row r="110" spans="1:131" s="226" customFormat="1" ht="26.25" customHeight="1" x14ac:dyDescent="0.15">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758926</v>
      </c>
      <c r="AB110" s="918"/>
      <c r="AC110" s="918"/>
      <c r="AD110" s="918"/>
      <c r="AE110" s="919"/>
      <c r="AF110" s="920">
        <v>760103</v>
      </c>
      <c r="AG110" s="918"/>
      <c r="AH110" s="918"/>
      <c r="AI110" s="918"/>
      <c r="AJ110" s="919"/>
      <c r="AK110" s="920">
        <v>768442</v>
      </c>
      <c r="AL110" s="918"/>
      <c r="AM110" s="918"/>
      <c r="AN110" s="918"/>
      <c r="AO110" s="919"/>
      <c r="AP110" s="921">
        <v>27.7</v>
      </c>
      <c r="AQ110" s="922"/>
      <c r="AR110" s="922"/>
      <c r="AS110" s="922"/>
      <c r="AT110" s="923"/>
      <c r="AU110" s="957" t="s">
        <v>66</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6823939</v>
      </c>
      <c r="BR110" s="865"/>
      <c r="BS110" s="865"/>
      <c r="BT110" s="865"/>
      <c r="BU110" s="865"/>
      <c r="BV110" s="865">
        <v>6603373</v>
      </c>
      <c r="BW110" s="865"/>
      <c r="BX110" s="865"/>
      <c r="BY110" s="865"/>
      <c r="BZ110" s="865"/>
      <c r="CA110" s="865">
        <v>6207769</v>
      </c>
      <c r="CB110" s="865"/>
      <c r="CC110" s="865"/>
      <c r="CD110" s="865"/>
      <c r="CE110" s="865"/>
      <c r="CF110" s="889">
        <v>223.7</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425</v>
      </c>
      <c r="DH110" s="865"/>
      <c r="DI110" s="865"/>
      <c r="DJ110" s="865"/>
      <c r="DK110" s="865"/>
      <c r="DL110" s="865" t="s">
        <v>425</v>
      </c>
      <c r="DM110" s="865"/>
      <c r="DN110" s="865"/>
      <c r="DO110" s="865"/>
      <c r="DP110" s="865"/>
      <c r="DQ110" s="865" t="s">
        <v>425</v>
      </c>
      <c r="DR110" s="865"/>
      <c r="DS110" s="865"/>
      <c r="DT110" s="865"/>
      <c r="DU110" s="865"/>
      <c r="DV110" s="866" t="s">
        <v>425</v>
      </c>
      <c r="DW110" s="866"/>
      <c r="DX110" s="866"/>
      <c r="DY110" s="866"/>
      <c r="DZ110" s="867"/>
    </row>
    <row r="111" spans="1:131" s="226" customFormat="1" ht="26.25" customHeight="1" x14ac:dyDescent="0.15">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382</v>
      </c>
      <c r="AB111" s="946"/>
      <c r="AC111" s="946"/>
      <c r="AD111" s="946"/>
      <c r="AE111" s="947"/>
      <c r="AF111" s="948" t="s">
        <v>382</v>
      </c>
      <c r="AG111" s="946"/>
      <c r="AH111" s="946"/>
      <c r="AI111" s="946"/>
      <c r="AJ111" s="947"/>
      <c r="AK111" s="948" t="s">
        <v>382</v>
      </c>
      <c r="AL111" s="946"/>
      <c r="AM111" s="946"/>
      <c r="AN111" s="946"/>
      <c r="AO111" s="947"/>
      <c r="AP111" s="949" t="s">
        <v>382</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t="s">
        <v>425</v>
      </c>
      <c r="BR111" s="837"/>
      <c r="BS111" s="837"/>
      <c r="BT111" s="837"/>
      <c r="BU111" s="837"/>
      <c r="BV111" s="837" t="s">
        <v>425</v>
      </c>
      <c r="BW111" s="837"/>
      <c r="BX111" s="837"/>
      <c r="BY111" s="837"/>
      <c r="BZ111" s="837"/>
      <c r="CA111" s="837" t="s">
        <v>425</v>
      </c>
      <c r="CB111" s="837"/>
      <c r="CC111" s="837"/>
      <c r="CD111" s="837"/>
      <c r="CE111" s="837"/>
      <c r="CF111" s="898" t="s">
        <v>401</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382</v>
      </c>
      <c r="DH111" s="837"/>
      <c r="DI111" s="837"/>
      <c r="DJ111" s="837"/>
      <c r="DK111" s="837"/>
      <c r="DL111" s="837" t="s">
        <v>401</v>
      </c>
      <c r="DM111" s="837"/>
      <c r="DN111" s="837"/>
      <c r="DO111" s="837"/>
      <c r="DP111" s="837"/>
      <c r="DQ111" s="837" t="s">
        <v>401</v>
      </c>
      <c r="DR111" s="837"/>
      <c r="DS111" s="837"/>
      <c r="DT111" s="837"/>
      <c r="DU111" s="837"/>
      <c r="DV111" s="814" t="s">
        <v>401</v>
      </c>
      <c r="DW111" s="814"/>
      <c r="DX111" s="814"/>
      <c r="DY111" s="814"/>
      <c r="DZ111" s="815"/>
    </row>
    <row r="112" spans="1:131" s="226" customFormat="1" ht="26.25" customHeight="1" x14ac:dyDescent="0.15">
      <c r="A112" s="939" t="s">
        <v>429</v>
      </c>
      <c r="B112" s="940"/>
      <c r="C112" s="770" t="s">
        <v>430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382</v>
      </c>
      <c r="AB112" s="800"/>
      <c r="AC112" s="800"/>
      <c r="AD112" s="800"/>
      <c r="AE112" s="801"/>
      <c r="AF112" s="802" t="s">
        <v>382</v>
      </c>
      <c r="AG112" s="800"/>
      <c r="AH112" s="800"/>
      <c r="AI112" s="800"/>
      <c r="AJ112" s="801"/>
      <c r="AK112" s="802" t="s">
        <v>425</v>
      </c>
      <c r="AL112" s="800"/>
      <c r="AM112" s="800"/>
      <c r="AN112" s="800"/>
      <c r="AO112" s="801"/>
      <c r="AP112" s="847" t="s">
        <v>382</v>
      </c>
      <c r="AQ112" s="848"/>
      <c r="AR112" s="848"/>
      <c r="AS112" s="848"/>
      <c r="AT112" s="849"/>
      <c r="AU112" s="959"/>
      <c r="AV112" s="960"/>
      <c r="AW112" s="960"/>
      <c r="AX112" s="960"/>
      <c r="AY112" s="960"/>
      <c r="AZ112" s="835" t="s">
        <v>431</v>
      </c>
      <c r="BA112" s="770"/>
      <c r="BB112" s="770"/>
      <c r="BC112" s="770"/>
      <c r="BD112" s="770"/>
      <c r="BE112" s="770"/>
      <c r="BF112" s="770"/>
      <c r="BG112" s="770"/>
      <c r="BH112" s="770"/>
      <c r="BI112" s="770"/>
      <c r="BJ112" s="770"/>
      <c r="BK112" s="770"/>
      <c r="BL112" s="770"/>
      <c r="BM112" s="770"/>
      <c r="BN112" s="770"/>
      <c r="BO112" s="770"/>
      <c r="BP112" s="771"/>
      <c r="BQ112" s="836">
        <v>1668869</v>
      </c>
      <c r="BR112" s="837"/>
      <c r="BS112" s="837"/>
      <c r="BT112" s="837"/>
      <c r="BU112" s="837"/>
      <c r="BV112" s="837">
        <v>1547181</v>
      </c>
      <c r="BW112" s="837"/>
      <c r="BX112" s="837"/>
      <c r="BY112" s="837"/>
      <c r="BZ112" s="837"/>
      <c r="CA112" s="837">
        <v>1437286</v>
      </c>
      <c r="CB112" s="837"/>
      <c r="CC112" s="837"/>
      <c r="CD112" s="837"/>
      <c r="CE112" s="837"/>
      <c r="CF112" s="898">
        <v>51.8</v>
      </c>
      <c r="CG112" s="899"/>
      <c r="CH112" s="899"/>
      <c r="CI112" s="899"/>
      <c r="CJ112" s="899"/>
      <c r="CK112" s="954"/>
      <c r="CL112" s="841"/>
      <c r="CM112" s="844" t="s">
        <v>432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382</v>
      </c>
      <c r="DH112" s="837"/>
      <c r="DI112" s="837"/>
      <c r="DJ112" s="837"/>
      <c r="DK112" s="837"/>
      <c r="DL112" s="837" t="s">
        <v>382</v>
      </c>
      <c r="DM112" s="837"/>
      <c r="DN112" s="837"/>
      <c r="DO112" s="837"/>
      <c r="DP112" s="837"/>
      <c r="DQ112" s="837" t="s">
        <v>401</v>
      </c>
      <c r="DR112" s="837"/>
      <c r="DS112" s="837"/>
      <c r="DT112" s="837"/>
      <c r="DU112" s="837"/>
      <c r="DV112" s="814" t="s">
        <v>382</v>
      </c>
      <c r="DW112" s="814"/>
      <c r="DX112" s="814"/>
      <c r="DY112" s="814"/>
      <c r="DZ112" s="815"/>
    </row>
    <row r="113" spans="1:130" s="226" customFormat="1" ht="26.25" customHeight="1" x14ac:dyDescent="0.15">
      <c r="A113" s="941"/>
      <c r="B113" s="942"/>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145242</v>
      </c>
      <c r="AB113" s="946"/>
      <c r="AC113" s="946"/>
      <c r="AD113" s="946"/>
      <c r="AE113" s="947"/>
      <c r="AF113" s="948">
        <v>153626</v>
      </c>
      <c r="AG113" s="946"/>
      <c r="AH113" s="946"/>
      <c r="AI113" s="946"/>
      <c r="AJ113" s="947"/>
      <c r="AK113" s="948">
        <v>127698</v>
      </c>
      <c r="AL113" s="946"/>
      <c r="AM113" s="946"/>
      <c r="AN113" s="946"/>
      <c r="AO113" s="947"/>
      <c r="AP113" s="949">
        <v>4.5999999999999996</v>
      </c>
      <c r="AQ113" s="950"/>
      <c r="AR113" s="950"/>
      <c r="AS113" s="950"/>
      <c r="AT113" s="951"/>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v>148249</v>
      </c>
      <c r="BR113" s="837"/>
      <c r="BS113" s="837"/>
      <c r="BT113" s="837"/>
      <c r="BU113" s="837"/>
      <c r="BV113" s="837">
        <v>83928</v>
      </c>
      <c r="BW113" s="837"/>
      <c r="BX113" s="837"/>
      <c r="BY113" s="837"/>
      <c r="BZ113" s="837"/>
      <c r="CA113" s="837">
        <v>41437</v>
      </c>
      <c r="CB113" s="837"/>
      <c r="CC113" s="837"/>
      <c r="CD113" s="837"/>
      <c r="CE113" s="837"/>
      <c r="CF113" s="898">
        <v>1.5</v>
      </c>
      <c r="CG113" s="899"/>
      <c r="CH113" s="899"/>
      <c r="CI113" s="899"/>
      <c r="CJ113" s="899"/>
      <c r="CK113" s="954"/>
      <c r="CL113" s="841"/>
      <c r="CM113" s="844" t="s">
        <v>435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382</v>
      </c>
      <c r="DH113" s="800"/>
      <c r="DI113" s="800"/>
      <c r="DJ113" s="800"/>
      <c r="DK113" s="801"/>
      <c r="DL113" s="802" t="s">
        <v>425</v>
      </c>
      <c r="DM113" s="800"/>
      <c r="DN113" s="800"/>
      <c r="DO113" s="800"/>
      <c r="DP113" s="801"/>
      <c r="DQ113" s="802" t="s">
        <v>382</v>
      </c>
      <c r="DR113" s="800"/>
      <c r="DS113" s="800"/>
      <c r="DT113" s="800"/>
      <c r="DU113" s="801"/>
      <c r="DV113" s="847" t="s">
        <v>382</v>
      </c>
      <c r="DW113" s="848"/>
      <c r="DX113" s="848"/>
      <c r="DY113" s="848"/>
      <c r="DZ113" s="849"/>
    </row>
    <row r="114" spans="1:130" s="226" customFormat="1" ht="26.25" customHeight="1" x14ac:dyDescent="0.15">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65373</v>
      </c>
      <c r="AB114" s="800"/>
      <c r="AC114" s="800"/>
      <c r="AD114" s="800"/>
      <c r="AE114" s="801"/>
      <c r="AF114" s="802">
        <v>67153</v>
      </c>
      <c r="AG114" s="800"/>
      <c r="AH114" s="800"/>
      <c r="AI114" s="800"/>
      <c r="AJ114" s="801"/>
      <c r="AK114" s="802">
        <v>9887</v>
      </c>
      <c r="AL114" s="800"/>
      <c r="AM114" s="800"/>
      <c r="AN114" s="800"/>
      <c r="AO114" s="801"/>
      <c r="AP114" s="847">
        <v>0.4</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384120</v>
      </c>
      <c r="BR114" s="837"/>
      <c r="BS114" s="837"/>
      <c r="BT114" s="837"/>
      <c r="BU114" s="837"/>
      <c r="BV114" s="837">
        <v>369650</v>
      </c>
      <c r="BW114" s="837"/>
      <c r="BX114" s="837"/>
      <c r="BY114" s="837"/>
      <c r="BZ114" s="837"/>
      <c r="CA114" s="837">
        <v>347936</v>
      </c>
      <c r="CB114" s="837"/>
      <c r="CC114" s="837"/>
      <c r="CD114" s="837"/>
      <c r="CE114" s="837"/>
      <c r="CF114" s="898">
        <v>12.5</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382</v>
      </c>
      <c r="DH114" s="800"/>
      <c r="DI114" s="800"/>
      <c r="DJ114" s="800"/>
      <c r="DK114" s="801"/>
      <c r="DL114" s="802" t="s">
        <v>401</v>
      </c>
      <c r="DM114" s="800"/>
      <c r="DN114" s="800"/>
      <c r="DO114" s="800"/>
      <c r="DP114" s="801"/>
      <c r="DQ114" s="802" t="s">
        <v>382</v>
      </c>
      <c r="DR114" s="800"/>
      <c r="DS114" s="800"/>
      <c r="DT114" s="800"/>
      <c r="DU114" s="801"/>
      <c r="DV114" s="847" t="s">
        <v>382</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9083</v>
      </c>
      <c r="AB115" s="946"/>
      <c r="AC115" s="946"/>
      <c r="AD115" s="946"/>
      <c r="AE115" s="947"/>
      <c r="AF115" s="948">
        <v>1615</v>
      </c>
      <c r="AG115" s="946"/>
      <c r="AH115" s="946"/>
      <c r="AI115" s="946"/>
      <c r="AJ115" s="947"/>
      <c r="AK115" s="948">
        <v>1273</v>
      </c>
      <c r="AL115" s="946"/>
      <c r="AM115" s="946"/>
      <c r="AN115" s="946"/>
      <c r="AO115" s="947"/>
      <c r="AP115" s="949">
        <v>0</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v>2498</v>
      </c>
      <c r="BR115" s="837"/>
      <c r="BS115" s="837"/>
      <c r="BT115" s="837"/>
      <c r="BU115" s="837"/>
      <c r="BV115" s="837" t="s">
        <v>401</v>
      </c>
      <c r="BW115" s="837"/>
      <c r="BX115" s="837"/>
      <c r="BY115" s="837"/>
      <c r="BZ115" s="837"/>
      <c r="CA115" s="837" t="s">
        <v>382</v>
      </c>
      <c r="CB115" s="837"/>
      <c r="CC115" s="837"/>
      <c r="CD115" s="837"/>
      <c r="CE115" s="837"/>
      <c r="CF115" s="898" t="s">
        <v>401</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425</v>
      </c>
      <c r="DH115" s="800"/>
      <c r="DI115" s="800"/>
      <c r="DJ115" s="800"/>
      <c r="DK115" s="801"/>
      <c r="DL115" s="802" t="s">
        <v>401</v>
      </c>
      <c r="DM115" s="800"/>
      <c r="DN115" s="800"/>
      <c r="DO115" s="800"/>
      <c r="DP115" s="801"/>
      <c r="DQ115" s="802" t="s">
        <v>382</v>
      </c>
      <c r="DR115" s="800"/>
      <c r="DS115" s="800"/>
      <c r="DT115" s="800"/>
      <c r="DU115" s="801"/>
      <c r="DV115" s="847" t="s">
        <v>425</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382</v>
      </c>
      <c r="AB116" s="800"/>
      <c r="AC116" s="800"/>
      <c r="AD116" s="800"/>
      <c r="AE116" s="801"/>
      <c r="AF116" s="802" t="s">
        <v>382</v>
      </c>
      <c r="AG116" s="800"/>
      <c r="AH116" s="800"/>
      <c r="AI116" s="800"/>
      <c r="AJ116" s="801"/>
      <c r="AK116" s="802" t="s">
        <v>382</v>
      </c>
      <c r="AL116" s="800"/>
      <c r="AM116" s="800"/>
      <c r="AN116" s="800"/>
      <c r="AO116" s="801"/>
      <c r="AP116" s="847" t="s">
        <v>382</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382</v>
      </c>
      <c r="BR116" s="837"/>
      <c r="BS116" s="837"/>
      <c r="BT116" s="837"/>
      <c r="BU116" s="837"/>
      <c r="BV116" s="837" t="s">
        <v>382</v>
      </c>
      <c r="BW116" s="837"/>
      <c r="BX116" s="837"/>
      <c r="BY116" s="837"/>
      <c r="BZ116" s="837"/>
      <c r="CA116" s="837" t="s">
        <v>382</v>
      </c>
      <c r="CB116" s="837"/>
      <c r="CC116" s="837"/>
      <c r="CD116" s="837"/>
      <c r="CE116" s="837"/>
      <c r="CF116" s="898" t="s">
        <v>425</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401</v>
      </c>
      <c r="DH116" s="800"/>
      <c r="DI116" s="800"/>
      <c r="DJ116" s="800"/>
      <c r="DK116" s="801"/>
      <c r="DL116" s="802" t="s">
        <v>401</v>
      </c>
      <c r="DM116" s="800"/>
      <c r="DN116" s="800"/>
      <c r="DO116" s="800"/>
      <c r="DP116" s="801"/>
      <c r="DQ116" s="802" t="s">
        <v>382</v>
      </c>
      <c r="DR116" s="800"/>
      <c r="DS116" s="800"/>
      <c r="DT116" s="800"/>
      <c r="DU116" s="801"/>
      <c r="DV116" s="847" t="s">
        <v>425</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978624</v>
      </c>
      <c r="AB117" s="932"/>
      <c r="AC117" s="932"/>
      <c r="AD117" s="932"/>
      <c r="AE117" s="933"/>
      <c r="AF117" s="934">
        <v>982497</v>
      </c>
      <c r="AG117" s="932"/>
      <c r="AH117" s="932"/>
      <c r="AI117" s="932"/>
      <c r="AJ117" s="933"/>
      <c r="AK117" s="934">
        <v>907300</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425</v>
      </c>
      <c r="BR117" s="837"/>
      <c r="BS117" s="837"/>
      <c r="BT117" s="837"/>
      <c r="BU117" s="837"/>
      <c r="BV117" s="837" t="s">
        <v>425</v>
      </c>
      <c r="BW117" s="837"/>
      <c r="BX117" s="837"/>
      <c r="BY117" s="837"/>
      <c r="BZ117" s="837"/>
      <c r="CA117" s="837" t="s">
        <v>425</v>
      </c>
      <c r="CB117" s="837"/>
      <c r="CC117" s="837"/>
      <c r="CD117" s="837"/>
      <c r="CE117" s="837"/>
      <c r="CF117" s="898" t="s">
        <v>425</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425</v>
      </c>
      <c r="DH117" s="800"/>
      <c r="DI117" s="800"/>
      <c r="DJ117" s="800"/>
      <c r="DK117" s="801"/>
      <c r="DL117" s="802" t="s">
        <v>425</v>
      </c>
      <c r="DM117" s="800"/>
      <c r="DN117" s="800"/>
      <c r="DO117" s="800"/>
      <c r="DP117" s="801"/>
      <c r="DQ117" s="802" t="s">
        <v>425</v>
      </c>
      <c r="DR117" s="800"/>
      <c r="DS117" s="800"/>
      <c r="DT117" s="800"/>
      <c r="DU117" s="801"/>
      <c r="DV117" s="847" t="s">
        <v>425</v>
      </c>
      <c r="DW117" s="848"/>
      <c r="DX117" s="848"/>
      <c r="DY117" s="848"/>
      <c r="DZ117" s="849"/>
    </row>
    <row r="118" spans="1:130" s="226" customFormat="1" ht="26.25" customHeight="1" x14ac:dyDescent="0.15">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298</v>
      </c>
      <c r="AG118" s="925"/>
      <c r="AH118" s="925"/>
      <c r="AI118" s="925"/>
      <c r="AJ118" s="926"/>
      <c r="AK118" s="927" t="s">
        <v>297</v>
      </c>
      <c r="AL118" s="925"/>
      <c r="AM118" s="925"/>
      <c r="AN118" s="925"/>
      <c r="AO118" s="926"/>
      <c r="AP118" s="928" t="s">
        <v>419</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382</v>
      </c>
      <c r="BR118" s="868"/>
      <c r="BS118" s="868"/>
      <c r="BT118" s="868"/>
      <c r="BU118" s="868"/>
      <c r="BV118" s="868" t="s">
        <v>382</v>
      </c>
      <c r="BW118" s="868"/>
      <c r="BX118" s="868"/>
      <c r="BY118" s="868"/>
      <c r="BZ118" s="868"/>
      <c r="CA118" s="868" t="s">
        <v>382</v>
      </c>
      <c r="CB118" s="868"/>
      <c r="CC118" s="868"/>
      <c r="CD118" s="868"/>
      <c r="CE118" s="868"/>
      <c r="CF118" s="898" t="s">
        <v>123</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123</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x14ac:dyDescent="0.15">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123</v>
      </c>
      <c r="AL119" s="918"/>
      <c r="AM119" s="918"/>
      <c r="AN119" s="918"/>
      <c r="AO119" s="919"/>
      <c r="AP119" s="921" t="s">
        <v>382</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450</v>
      </c>
      <c r="BP119" s="901"/>
      <c r="BQ119" s="905">
        <v>9027675</v>
      </c>
      <c r="BR119" s="868"/>
      <c r="BS119" s="868"/>
      <c r="BT119" s="868"/>
      <c r="BU119" s="868"/>
      <c r="BV119" s="868">
        <v>8604132</v>
      </c>
      <c r="BW119" s="868"/>
      <c r="BX119" s="868"/>
      <c r="BY119" s="868"/>
      <c r="BZ119" s="868"/>
      <c r="CA119" s="868">
        <v>8034428</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123</v>
      </c>
      <c r="DM119" s="783"/>
      <c r="DN119" s="783"/>
      <c r="DO119" s="783"/>
      <c r="DP119" s="784"/>
      <c r="DQ119" s="785" t="s">
        <v>382</v>
      </c>
      <c r="DR119" s="783"/>
      <c r="DS119" s="783"/>
      <c r="DT119" s="783"/>
      <c r="DU119" s="784"/>
      <c r="DV119" s="871" t="s">
        <v>382</v>
      </c>
      <c r="DW119" s="872"/>
      <c r="DX119" s="872"/>
      <c r="DY119" s="872"/>
      <c r="DZ119" s="873"/>
    </row>
    <row r="120" spans="1:130" s="226" customFormat="1" ht="26.25" customHeight="1" x14ac:dyDescent="0.15">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382</v>
      </c>
      <c r="AQ120" s="848"/>
      <c r="AR120" s="848"/>
      <c r="AS120" s="848"/>
      <c r="AT120" s="849"/>
      <c r="AU120" s="906" t="s">
        <v>452</v>
      </c>
      <c r="AV120" s="907"/>
      <c r="AW120" s="907"/>
      <c r="AX120" s="907"/>
      <c r="AY120" s="908"/>
      <c r="AZ120" s="883" t="s">
        <v>453</v>
      </c>
      <c r="BA120" s="828"/>
      <c r="BB120" s="828"/>
      <c r="BC120" s="828"/>
      <c r="BD120" s="828"/>
      <c r="BE120" s="828"/>
      <c r="BF120" s="828"/>
      <c r="BG120" s="828"/>
      <c r="BH120" s="828"/>
      <c r="BI120" s="828"/>
      <c r="BJ120" s="828"/>
      <c r="BK120" s="828"/>
      <c r="BL120" s="828"/>
      <c r="BM120" s="828"/>
      <c r="BN120" s="828"/>
      <c r="BO120" s="828"/>
      <c r="BP120" s="829"/>
      <c r="BQ120" s="884">
        <v>2375964</v>
      </c>
      <c r="BR120" s="865"/>
      <c r="BS120" s="865"/>
      <c r="BT120" s="865"/>
      <c r="BU120" s="865"/>
      <c r="BV120" s="865">
        <v>2153000</v>
      </c>
      <c r="BW120" s="865"/>
      <c r="BX120" s="865"/>
      <c r="BY120" s="865"/>
      <c r="BZ120" s="865"/>
      <c r="CA120" s="865">
        <v>2055113</v>
      </c>
      <c r="CB120" s="865"/>
      <c r="CC120" s="865"/>
      <c r="CD120" s="865"/>
      <c r="CE120" s="865"/>
      <c r="CF120" s="889">
        <v>74.099999999999994</v>
      </c>
      <c r="CG120" s="890"/>
      <c r="CH120" s="890"/>
      <c r="CI120" s="890"/>
      <c r="CJ120" s="890"/>
      <c r="CK120" s="891" t="s">
        <v>454</v>
      </c>
      <c r="CL120" s="875"/>
      <c r="CM120" s="875"/>
      <c r="CN120" s="875"/>
      <c r="CO120" s="876"/>
      <c r="CP120" s="895" t="s">
        <v>396</v>
      </c>
      <c r="CQ120" s="896"/>
      <c r="CR120" s="896"/>
      <c r="CS120" s="896"/>
      <c r="CT120" s="896"/>
      <c r="CU120" s="896"/>
      <c r="CV120" s="896"/>
      <c r="CW120" s="896"/>
      <c r="CX120" s="896"/>
      <c r="CY120" s="896"/>
      <c r="CZ120" s="896"/>
      <c r="DA120" s="896"/>
      <c r="DB120" s="896"/>
      <c r="DC120" s="896"/>
      <c r="DD120" s="896"/>
      <c r="DE120" s="896"/>
      <c r="DF120" s="897"/>
      <c r="DG120" s="884">
        <v>888131</v>
      </c>
      <c r="DH120" s="865"/>
      <c r="DI120" s="865"/>
      <c r="DJ120" s="865"/>
      <c r="DK120" s="865"/>
      <c r="DL120" s="865">
        <v>839705</v>
      </c>
      <c r="DM120" s="865"/>
      <c r="DN120" s="865"/>
      <c r="DO120" s="865"/>
      <c r="DP120" s="865"/>
      <c r="DQ120" s="865">
        <v>775690</v>
      </c>
      <c r="DR120" s="865"/>
      <c r="DS120" s="865"/>
      <c r="DT120" s="865"/>
      <c r="DU120" s="865"/>
      <c r="DV120" s="866">
        <v>28</v>
      </c>
      <c r="DW120" s="866"/>
      <c r="DX120" s="866"/>
      <c r="DY120" s="866"/>
      <c r="DZ120" s="867"/>
    </row>
    <row r="121" spans="1:130" s="226" customFormat="1" ht="26.25" customHeight="1" x14ac:dyDescent="0.15">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382</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536225</v>
      </c>
      <c r="BR121" s="837"/>
      <c r="BS121" s="837"/>
      <c r="BT121" s="837"/>
      <c r="BU121" s="837"/>
      <c r="BV121" s="837">
        <v>551365</v>
      </c>
      <c r="BW121" s="837"/>
      <c r="BX121" s="837"/>
      <c r="BY121" s="837"/>
      <c r="BZ121" s="837"/>
      <c r="CA121" s="837">
        <v>511074</v>
      </c>
      <c r="CB121" s="837"/>
      <c r="CC121" s="837"/>
      <c r="CD121" s="837"/>
      <c r="CE121" s="837"/>
      <c r="CF121" s="898">
        <v>18.399999999999999</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756523</v>
      </c>
      <c r="DH121" s="837"/>
      <c r="DI121" s="837"/>
      <c r="DJ121" s="837"/>
      <c r="DK121" s="837"/>
      <c r="DL121" s="837">
        <v>688083</v>
      </c>
      <c r="DM121" s="837"/>
      <c r="DN121" s="837"/>
      <c r="DO121" s="837"/>
      <c r="DP121" s="837"/>
      <c r="DQ121" s="837">
        <v>644977</v>
      </c>
      <c r="DR121" s="837"/>
      <c r="DS121" s="837"/>
      <c r="DT121" s="837"/>
      <c r="DU121" s="837"/>
      <c r="DV121" s="814">
        <v>23.2</v>
      </c>
      <c r="DW121" s="814"/>
      <c r="DX121" s="814"/>
      <c r="DY121" s="814"/>
      <c r="DZ121" s="815"/>
    </row>
    <row r="122" spans="1:130" s="226" customFormat="1" ht="26.25" customHeight="1" x14ac:dyDescent="0.15">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6126</v>
      </c>
      <c r="AB122" s="800"/>
      <c r="AC122" s="800"/>
      <c r="AD122" s="800"/>
      <c r="AE122" s="801"/>
      <c r="AF122" s="802" t="s">
        <v>123</v>
      </c>
      <c r="AG122" s="800"/>
      <c r="AH122" s="800"/>
      <c r="AI122" s="800"/>
      <c r="AJ122" s="801"/>
      <c r="AK122" s="802" t="s">
        <v>123</v>
      </c>
      <c r="AL122" s="800"/>
      <c r="AM122" s="800"/>
      <c r="AN122" s="800"/>
      <c r="AO122" s="801"/>
      <c r="AP122" s="847" t="s">
        <v>123</v>
      </c>
      <c r="AQ122" s="848"/>
      <c r="AR122" s="848"/>
      <c r="AS122" s="848"/>
      <c r="AT122" s="849"/>
      <c r="AU122" s="909"/>
      <c r="AV122" s="910"/>
      <c r="AW122" s="910"/>
      <c r="AX122" s="910"/>
      <c r="AY122" s="911"/>
      <c r="AZ122" s="902" t="s">
        <v>457</v>
      </c>
      <c r="BA122" s="903"/>
      <c r="BB122" s="903"/>
      <c r="BC122" s="903"/>
      <c r="BD122" s="903"/>
      <c r="BE122" s="903"/>
      <c r="BF122" s="903"/>
      <c r="BG122" s="903"/>
      <c r="BH122" s="903"/>
      <c r="BI122" s="903"/>
      <c r="BJ122" s="903"/>
      <c r="BK122" s="903"/>
      <c r="BL122" s="903"/>
      <c r="BM122" s="903"/>
      <c r="BN122" s="903"/>
      <c r="BO122" s="903"/>
      <c r="BP122" s="904"/>
      <c r="BQ122" s="905">
        <v>5944528</v>
      </c>
      <c r="BR122" s="868"/>
      <c r="BS122" s="868"/>
      <c r="BT122" s="868"/>
      <c r="BU122" s="868"/>
      <c r="BV122" s="868">
        <v>5725392</v>
      </c>
      <c r="BW122" s="868"/>
      <c r="BX122" s="868"/>
      <c r="BY122" s="868"/>
      <c r="BZ122" s="868"/>
      <c r="CA122" s="868">
        <v>5388084</v>
      </c>
      <c r="CB122" s="868"/>
      <c r="CC122" s="868"/>
      <c r="CD122" s="868"/>
      <c r="CE122" s="868"/>
      <c r="CF122" s="869">
        <v>194.2</v>
      </c>
      <c r="CG122" s="870"/>
      <c r="CH122" s="870"/>
      <c r="CI122" s="870"/>
      <c r="CJ122" s="870"/>
      <c r="CK122" s="892"/>
      <c r="CL122" s="878"/>
      <c r="CM122" s="878"/>
      <c r="CN122" s="878"/>
      <c r="CO122" s="879"/>
      <c r="CP122" s="858" t="s">
        <v>395</v>
      </c>
      <c r="CQ122" s="859"/>
      <c r="CR122" s="859"/>
      <c r="CS122" s="859"/>
      <c r="CT122" s="859"/>
      <c r="CU122" s="859"/>
      <c r="CV122" s="859"/>
      <c r="CW122" s="859"/>
      <c r="CX122" s="859"/>
      <c r="CY122" s="859"/>
      <c r="CZ122" s="859"/>
      <c r="DA122" s="859"/>
      <c r="DB122" s="859"/>
      <c r="DC122" s="859"/>
      <c r="DD122" s="859"/>
      <c r="DE122" s="859"/>
      <c r="DF122" s="860"/>
      <c r="DG122" s="836">
        <v>24215</v>
      </c>
      <c r="DH122" s="837"/>
      <c r="DI122" s="837"/>
      <c r="DJ122" s="837"/>
      <c r="DK122" s="837"/>
      <c r="DL122" s="837">
        <v>19393</v>
      </c>
      <c r="DM122" s="837"/>
      <c r="DN122" s="837"/>
      <c r="DO122" s="837"/>
      <c r="DP122" s="837"/>
      <c r="DQ122" s="837">
        <v>16619</v>
      </c>
      <c r="DR122" s="837"/>
      <c r="DS122" s="837"/>
      <c r="DT122" s="837"/>
      <c r="DU122" s="837"/>
      <c r="DV122" s="814">
        <v>0.6</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382</v>
      </c>
      <c r="AG123" s="800"/>
      <c r="AH123" s="800"/>
      <c r="AI123" s="800"/>
      <c r="AJ123" s="801"/>
      <c r="AK123" s="802" t="s">
        <v>123</v>
      </c>
      <c r="AL123" s="800"/>
      <c r="AM123" s="800"/>
      <c r="AN123" s="800"/>
      <c r="AO123" s="801"/>
      <c r="AP123" s="847" t="s">
        <v>382</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458</v>
      </c>
      <c r="BP123" s="901"/>
      <c r="BQ123" s="855">
        <v>8856717</v>
      </c>
      <c r="BR123" s="856"/>
      <c r="BS123" s="856"/>
      <c r="BT123" s="856"/>
      <c r="BU123" s="856"/>
      <c r="BV123" s="856">
        <v>8429757</v>
      </c>
      <c r="BW123" s="856"/>
      <c r="BX123" s="856"/>
      <c r="BY123" s="856"/>
      <c r="BZ123" s="856"/>
      <c r="CA123" s="856">
        <v>7954271</v>
      </c>
      <c r="CB123" s="856"/>
      <c r="CC123" s="856"/>
      <c r="CD123" s="856"/>
      <c r="CE123" s="856"/>
      <c r="CF123" s="766"/>
      <c r="CG123" s="767"/>
      <c r="CH123" s="767"/>
      <c r="CI123" s="767"/>
      <c r="CJ123" s="857"/>
      <c r="CK123" s="892"/>
      <c r="CL123" s="878"/>
      <c r="CM123" s="878"/>
      <c r="CN123" s="878"/>
      <c r="CO123" s="879"/>
      <c r="CP123" s="858" t="s">
        <v>459</v>
      </c>
      <c r="CQ123" s="859"/>
      <c r="CR123" s="859"/>
      <c r="CS123" s="859"/>
      <c r="CT123" s="859"/>
      <c r="CU123" s="859"/>
      <c r="CV123" s="859"/>
      <c r="CW123" s="859"/>
      <c r="CX123" s="859"/>
      <c r="CY123" s="859"/>
      <c r="CZ123" s="859"/>
      <c r="DA123" s="859"/>
      <c r="DB123" s="859"/>
      <c r="DC123" s="859"/>
      <c r="DD123" s="859"/>
      <c r="DE123" s="859"/>
      <c r="DF123" s="860"/>
      <c r="DG123" s="799" t="s">
        <v>382</v>
      </c>
      <c r="DH123" s="800"/>
      <c r="DI123" s="800"/>
      <c r="DJ123" s="800"/>
      <c r="DK123" s="801"/>
      <c r="DL123" s="802" t="s">
        <v>382</v>
      </c>
      <c r="DM123" s="800"/>
      <c r="DN123" s="800"/>
      <c r="DO123" s="800"/>
      <c r="DP123" s="801"/>
      <c r="DQ123" s="802" t="s">
        <v>382</v>
      </c>
      <c r="DR123" s="800"/>
      <c r="DS123" s="800"/>
      <c r="DT123" s="800"/>
      <c r="DU123" s="801"/>
      <c r="DV123" s="847" t="s">
        <v>382</v>
      </c>
      <c r="DW123" s="848"/>
      <c r="DX123" s="848"/>
      <c r="DY123" s="848"/>
      <c r="DZ123" s="849"/>
    </row>
    <row r="124" spans="1:130" s="226" customFormat="1" ht="26.25" customHeight="1" thickBot="1" x14ac:dyDescent="0.2">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382</v>
      </c>
      <c r="AG124" s="800"/>
      <c r="AH124" s="800"/>
      <c r="AI124" s="800"/>
      <c r="AJ124" s="801"/>
      <c r="AK124" s="802" t="s">
        <v>123</v>
      </c>
      <c r="AL124" s="800"/>
      <c r="AM124" s="800"/>
      <c r="AN124" s="800"/>
      <c r="AO124" s="801"/>
      <c r="AP124" s="847" t="s">
        <v>123</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5.7</v>
      </c>
      <c r="BR124" s="854"/>
      <c r="BS124" s="854"/>
      <c r="BT124" s="854"/>
      <c r="BU124" s="854"/>
      <c r="BV124" s="854">
        <v>6.2</v>
      </c>
      <c r="BW124" s="854"/>
      <c r="BX124" s="854"/>
      <c r="BY124" s="854"/>
      <c r="BZ124" s="854"/>
      <c r="CA124" s="854">
        <v>2.8</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382</v>
      </c>
      <c r="DH124" s="783"/>
      <c r="DI124" s="783"/>
      <c r="DJ124" s="783"/>
      <c r="DK124" s="784"/>
      <c r="DL124" s="785" t="s">
        <v>123</v>
      </c>
      <c r="DM124" s="783"/>
      <c r="DN124" s="783"/>
      <c r="DO124" s="783"/>
      <c r="DP124" s="784"/>
      <c r="DQ124" s="785" t="s">
        <v>123</v>
      </c>
      <c r="DR124" s="783"/>
      <c r="DS124" s="783"/>
      <c r="DT124" s="783"/>
      <c r="DU124" s="784"/>
      <c r="DV124" s="871" t="s">
        <v>382</v>
      </c>
      <c r="DW124" s="872"/>
      <c r="DX124" s="872"/>
      <c r="DY124" s="872"/>
      <c r="DZ124" s="873"/>
    </row>
    <row r="125" spans="1:130" s="226" customFormat="1" ht="26.25" customHeight="1" x14ac:dyDescent="0.15">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382</v>
      </c>
      <c r="AB125" s="800"/>
      <c r="AC125" s="800"/>
      <c r="AD125" s="800"/>
      <c r="AE125" s="801"/>
      <c r="AF125" s="802" t="s">
        <v>382</v>
      </c>
      <c r="AG125" s="800"/>
      <c r="AH125" s="800"/>
      <c r="AI125" s="800"/>
      <c r="AJ125" s="801"/>
      <c r="AK125" s="802" t="s">
        <v>123</v>
      </c>
      <c r="AL125" s="800"/>
      <c r="AM125" s="800"/>
      <c r="AN125" s="800"/>
      <c r="AO125" s="801"/>
      <c r="AP125" s="847" t="s">
        <v>382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382</v>
      </c>
      <c r="DR125" s="865"/>
      <c r="DS125" s="865"/>
      <c r="DT125" s="865"/>
      <c r="DU125" s="865"/>
      <c r="DV125" s="866" t="s">
        <v>382</v>
      </c>
      <c r="DW125" s="866"/>
      <c r="DX125" s="866"/>
      <c r="DY125" s="866"/>
      <c r="DZ125" s="867"/>
    </row>
    <row r="126" spans="1:130" s="226" customFormat="1" ht="26.25" customHeight="1" thickBot="1" x14ac:dyDescent="0.2">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382</v>
      </c>
      <c r="DH126" s="837"/>
      <c r="DI126" s="837"/>
      <c r="DJ126" s="837"/>
      <c r="DK126" s="837"/>
      <c r="DL126" s="837" t="s">
        <v>123</v>
      </c>
      <c r="DM126" s="837"/>
      <c r="DN126" s="837"/>
      <c r="DO126" s="837"/>
      <c r="DP126" s="837"/>
      <c r="DQ126" s="837" t="s">
        <v>123</v>
      </c>
      <c r="DR126" s="837"/>
      <c r="DS126" s="837"/>
      <c r="DT126" s="837"/>
      <c r="DU126" s="837"/>
      <c r="DV126" s="814" t="s">
        <v>382</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2957</v>
      </c>
      <c r="AB127" s="800"/>
      <c r="AC127" s="800"/>
      <c r="AD127" s="800"/>
      <c r="AE127" s="801"/>
      <c r="AF127" s="802">
        <v>1615</v>
      </c>
      <c r="AG127" s="800"/>
      <c r="AH127" s="800"/>
      <c r="AI127" s="800"/>
      <c r="AJ127" s="801"/>
      <c r="AK127" s="802">
        <v>1273</v>
      </c>
      <c r="AL127" s="800"/>
      <c r="AM127" s="800"/>
      <c r="AN127" s="800"/>
      <c r="AO127" s="801"/>
      <c r="AP127" s="847">
        <v>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382</v>
      </c>
      <c r="DM127" s="837"/>
      <c r="DN127" s="837"/>
      <c r="DO127" s="837"/>
      <c r="DP127" s="837"/>
      <c r="DQ127" s="837" t="s">
        <v>382</v>
      </c>
      <c r="DR127" s="837"/>
      <c r="DS127" s="837"/>
      <c r="DT127" s="837"/>
      <c r="DU127" s="837"/>
      <c r="DV127" s="814" t="s">
        <v>382</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67261</v>
      </c>
      <c r="AB128" s="821"/>
      <c r="AC128" s="821"/>
      <c r="AD128" s="821"/>
      <c r="AE128" s="822"/>
      <c r="AF128" s="823">
        <v>58136</v>
      </c>
      <c r="AG128" s="821"/>
      <c r="AH128" s="821"/>
      <c r="AI128" s="821"/>
      <c r="AJ128" s="822"/>
      <c r="AK128" s="823">
        <v>58724</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382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v>2498</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3572971</v>
      </c>
      <c r="AB129" s="800"/>
      <c r="AC129" s="800"/>
      <c r="AD129" s="800"/>
      <c r="AE129" s="801"/>
      <c r="AF129" s="802">
        <v>3503842</v>
      </c>
      <c r="AG129" s="800"/>
      <c r="AH129" s="800"/>
      <c r="AI129" s="800"/>
      <c r="AJ129" s="801"/>
      <c r="AK129" s="802">
        <v>3445511</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123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578420</v>
      </c>
      <c r="AB130" s="800"/>
      <c r="AC130" s="800"/>
      <c r="AD130" s="800"/>
      <c r="AE130" s="801"/>
      <c r="AF130" s="802">
        <v>696556</v>
      </c>
      <c r="AG130" s="800"/>
      <c r="AH130" s="800"/>
      <c r="AI130" s="800"/>
      <c r="AJ130" s="801"/>
      <c r="AK130" s="802">
        <v>670634</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8.5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2994551</v>
      </c>
      <c r="AB131" s="783"/>
      <c r="AC131" s="783"/>
      <c r="AD131" s="783"/>
      <c r="AE131" s="784"/>
      <c r="AF131" s="785">
        <v>2807286</v>
      </c>
      <c r="AG131" s="783"/>
      <c r="AH131" s="783"/>
      <c r="AI131" s="783"/>
      <c r="AJ131" s="784"/>
      <c r="AK131" s="785">
        <v>2774877</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v>2.8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11.11829453</v>
      </c>
      <c r="AB132" s="763"/>
      <c r="AC132" s="763"/>
      <c r="AD132" s="763"/>
      <c r="AE132" s="764"/>
      <c r="AF132" s="765">
        <v>8.1147770480000005</v>
      </c>
      <c r="AG132" s="763"/>
      <c r="AH132" s="763"/>
      <c r="AI132" s="763"/>
      <c r="AJ132" s="764"/>
      <c r="AK132" s="765">
        <v>6.4126085589999997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11.5</v>
      </c>
      <c r="AB133" s="742"/>
      <c r="AC133" s="742"/>
      <c r="AD133" s="742"/>
      <c r="AE133" s="743"/>
      <c r="AF133" s="741">
        <v>10.6</v>
      </c>
      <c r="AG133" s="742"/>
      <c r="AH133" s="742"/>
      <c r="AI133" s="742"/>
      <c r="AJ133" s="743"/>
      <c r="AK133" s="741">
        <v>8.5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formatRows="0"/>
  <mergeCells count="2033">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9:CG9"/>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B9:DF9"/>
    <mergeCell ref="DG9:DK9"/>
    <mergeCell ref="DL9:DP9"/>
    <mergeCell ref="DQ9:DU9"/>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8"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49"/>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2" t="s">
        <v>493</v>
      </c>
      <c r="AL9" s="1163"/>
      <c r="AM9" s="1163"/>
      <c r="AN9" s="1164"/>
      <c r="AO9" s="292">
        <v>864504</v>
      </c>
      <c r="AP9" s="292">
        <v>155096</v>
      </c>
      <c r="AQ9" s="293">
        <v>135358</v>
      </c>
      <c r="AR9" s="294">
        <v>14.6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2" t="s">
        <v>494</v>
      </c>
      <c r="AL10" s="1163"/>
      <c r="AM10" s="1163"/>
      <c r="AN10" s="1164"/>
      <c r="AO10" s="295">
        <v>162220</v>
      </c>
      <c r="AP10" s="295">
        <v>29103</v>
      </c>
      <c r="AQ10" s="296">
        <v>16285</v>
      </c>
      <c r="AR10" s="297">
        <v>78.7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2" t="s">
        <v>495</v>
      </c>
      <c r="AL11" s="1163"/>
      <c r="AM11" s="1163"/>
      <c r="AN11" s="1164"/>
      <c r="AO11" s="295">
        <v>186714</v>
      </c>
      <c r="AP11" s="295">
        <v>33497</v>
      </c>
      <c r="AQ11" s="296">
        <v>23139</v>
      </c>
      <c r="AR11" s="297">
        <v>44.8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2" t="s">
        <v>496</v>
      </c>
      <c r="AL12" s="1163"/>
      <c r="AM12" s="1163"/>
      <c r="AN12" s="1164"/>
      <c r="AO12" s="295" t="s">
        <v>497</v>
      </c>
      <c r="AP12" s="295" t="s">
        <v>497</v>
      </c>
      <c r="AQ12" s="296">
        <v>3507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2" t="s">
        <v>498</v>
      </c>
      <c r="AL13" s="1163"/>
      <c r="AM13" s="1163"/>
      <c r="AN13" s="116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2" t="s">
        <v>499</v>
      </c>
      <c r="AL14" s="1163"/>
      <c r="AM14" s="1163"/>
      <c r="AN14" s="1164"/>
      <c r="AO14" s="295">
        <v>43421</v>
      </c>
      <c r="AP14" s="295">
        <v>7790</v>
      </c>
      <c r="AQ14" s="296">
        <v>6299</v>
      </c>
      <c r="AR14" s="297">
        <v>23.7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2" t="s">
        <v>500</v>
      </c>
      <c r="AL15" s="1163"/>
      <c r="AM15" s="1163"/>
      <c r="AN15" s="1164"/>
      <c r="AO15" s="295">
        <v>38248</v>
      </c>
      <c r="AP15" s="295">
        <v>6862</v>
      </c>
      <c r="AQ15" s="296">
        <v>3566</v>
      </c>
      <c r="AR15" s="297">
        <v>92.4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5" t="s">
        <v>501</v>
      </c>
      <c r="AL16" s="1166"/>
      <c r="AM16" s="1166"/>
      <c r="AN16" s="1167"/>
      <c r="AO16" s="295">
        <v>-80343</v>
      </c>
      <c r="AP16" s="295">
        <v>-14414</v>
      </c>
      <c r="AQ16" s="296">
        <v>-14081</v>
      </c>
      <c r="AR16" s="297">
        <v>2.4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5" t="s">
        <v>179</v>
      </c>
      <c r="AL17" s="1166"/>
      <c r="AM17" s="1166"/>
      <c r="AN17" s="1167"/>
      <c r="AO17" s="295">
        <v>1214764</v>
      </c>
      <c r="AP17" s="295">
        <v>217934</v>
      </c>
      <c r="AQ17" s="296">
        <v>174073</v>
      </c>
      <c r="AR17" s="297">
        <v>25.2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9" t="s">
        <v>506</v>
      </c>
      <c r="AL21" s="1160"/>
      <c r="AM21" s="1160"/>
      <c r="AN21" s="1161"/>
      <c r="AO21" s="307">
        <v>19.91</v>
      </c>
      <c r="AP21" s="308">
        <v>15.56</v>
      </c>
      <c r="AQ21" s="309">
        <v>4.3499999999999996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9" t="s">
        <v>507</v>
      </c>
      <c r="AL22" s="1160"/>
      <c r="AM22" s="1160"/>
      <c r="AN22" s="1161"/>
      <c r="AO22" s="312">
        <v>96.4</v>
      </c>
      <c r="AP22" s="313">
        <v>96</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8"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49"/>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0" t="s">
        <v>512</v>
      </c>
      <c r="AL32" s="1151"/>
      <c r="AM32" s="1151"/>
      <c r="AN32" s="1152"/>
      <c r="AO32" s="322">
        <v>768442</v>
      </c>
      <c r="AP32" s="322">
        <v>137862</v>
      </c>
      <c r="AQ32" s="323">
        <v>106722</v>
      </c>
      <c r="AR32" s="324">
        <v>29.2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0" t="s">
        <v>513</v>
      </c>
      <c r="AL33" s="1151"/>
      <c r="AM33" s="1151"/>
      <c r="AN33" s="1152"/>
      <c r="AO33" s="322" t="s">
        <v>497</v>
      </c>
      <c r="AP33" s="322" t="s">
        <v>497</v>
      </c>
      <c r="AQ33" s="323">
        <v>147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0" t="s">
        <v>514</v>
      </c>
      <c r="AL34" s="1151"/>
      <c r="AM34" s="1151"/>
      <c r="AN34" s="1152"/>
      <c r="AO34" s="322" t="s">
        <v>497</v>
      </c>
      <c r="AP34" s="322" t="s">
        <v>497</v>
      </c>
      <c r="AQ34" s="323">
        <v>287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0" t="s">
        <v>515</v>
      </c>
      <c r="AL35" s="1151"/>
      <c r="AM35" s="1151"/>
      <c r="AN35" s="1152"/>
      <c r="AO35" s="322">
        <v>127698</v>
      </c>
      <c r="AP35" s="322">
        <v>22910</v>
      </c>
      <c r="AQ35" s="323">
        <v>22428</v>
      </c>
      <c r="AR35" s="324">
        <v>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0" t="s">
        <v>516</v>
      </c>
      <c r="AL36" s="1151"/>
      <c r="AM36" s="1151"/>
      <c r="AN36" s="1152"/>
      <c r="AO36" s="322">
        <v>9887</v>
      </c>
      <c r="AP36" s="322">
        <v>1774</v>
      </c>
      <c r="AQ36" s="323">
        <v>4327</v>
      </c>
      <c r="AR36" s="324">
        <v>-59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0" t="s">
        <v>517</v>
      </c>
      <c r="AL37" s="1151"/>
      <c r="AM37" s="1151"/>
      <c r="AN37" s="1152"/>
      <c r="AO37" s="322">
        <v>1273</v>
      </c>
      <c r="AP37" s="322">
        <v>228</v>
      </c>
      <c r="AQ37" s="323">
        <v>1437</v>
      </c>
      <c r="AR37" s="324">
        <v>-84.1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3" t="s">
        <v>518</v>
      </c>
      <c r="AL38" s="1154"/>
      <c r="AM38" s="1154"/>
      <c r="AN38" s="1155"/>
      <c r="AO38" s="325" t="s">
        <v>497</v>
      </c>
      <c r="AP38" s="325" t="s">
        <v>497</v>
      </c>
      <c r="AQ38" s="326">
        <v>25</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3" t="s">
        <v>519</v>
      </c>
      <c r="AL39" s="1154"/>
      <c r="AM39" s="1154"/>
      <c r="AN39" s="1155"/>
      <c r="AO39" s="322">
        <v>-58724</v>
      </c>
      <c r="AP39" s="322">
        <v>-10535</v>
      </c>
      <c r="AQ39" s="323">
        <v>-4811</v>
      </c>
      <c r="AR39" s="324">
        <v>119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0" t="s">
        <v>520</v>
      </c>
      <c r="AL40" s="1151"/>
      <c r="AM40" s="1151"/>
      <c r="AN40" s="1152"/>
      <c r="AO40" s="322">
        <v>-670634</v>
      </c>
      <c r="AP40" s="322">
        <v>-120315</v>
      </c>
      <c r="AQ40" s="323">
        <v>-91754</v>
      </c>
      <c r="AR40" s="324">
        <v>31.1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6" t="s">
        <v>292</v>
      </c>
      <c r="AL41" s="1157"/>
      <c r="AM41" s="1157"/>
      <c r="AN41" s="1158"/>
      <c r="AO41" s="322">
        <v>177942</v>
      </c>
      <c r="AP41" s="322">
        <v>31924</v>
      </c>
      <c r="AQ41" s="323">
        <v>38807</v>
      </c>
      <c r="AR41" s="324">
        <v>-17.7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3" t="s">
        <v>488</v>
      </c>
      <c r="AN49" s="1145" t="s">
        <v>524</v>
      </c>
      <c r="AO49" s="1146"/>
      <c r="AP49" s="1146"/>
      <c r="AQ49" s="1146"/>
      <c r="AR49" s="114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4"/>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717975</v>
      </c>
      <c r="AN51" s="344">
        <v>124303</v>
      </c>
      <c r="AO51" s="345">
        <v>-18.100000000000001</v>
      </c>
      <c r="AP51" s="346">
        <v>174587</v>
      </c>
      <c r="AQ51" s="347">
        <v>19.100000000000001</v>
      </c>
      <c r="AR51" s="348">
        <v>-37.200000000000003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475669</v>
      </c>
      <c r="AN52" s="352">
        <v>82353</v>
      </c>
      <c r="AO52" s="353">
        <v>3.2</v>
      </c>
      <c r="AP52" s="354">
        <v>79695</v>
      </c>
      <c r="AQ52" s="355">
        <v>17</v>
      </c>
      <c r="AR52" s="356">
        <v>-13.8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525647</v>
      </c>
      <c r="AN53" s="344">
        <v>91656</v>
      </c>
      <c r="AO53" s="345">
        <v>-26.3</v>
      </c>
      <c r="AP53" s="346">
        <v>175675</v>
      </c>
      <c r="AQ53" s="347">
        <v>0.6</v>
      </c>
      <c r="AR53" s="348">
        <v>-26.9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289254</v>
      </c>
      <c r="AN54" s="352">
        <v>50437</v>
      </c>
      <c r="AO54" s="353">
        <v>-38.799999999999997</v>
      </c>
      <c r="AP54" s="354">
        <v>87698</v>
      </c>
      <c r="AQ54" s="355">
        <v>10</v>
      </c>
      <c r="AR54" s="356">
        <v>-48.8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387612</v>
      </c>
      <c r="AN55" s="344">
        <v>67611</v>
      </c>
      <c r="AO55" s="345">
        <v>-26.2</v>
      </c>
      <c r="AP55" s="346">
        <v>162193</v>
      </c>
      <c r="AQ55" s="347">
        <v>-7.7</v>
      </c>
      <c r="AR55" s="348">
        <v>-18.5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212092</v>
      </c>
      <c r="AN56" s="352">
        <v>36995</v>
      </c>
      <c r="AO56" s="353">
        <v>-26.7</v>
      </c>
      <c r="AP56" s="354">
        <v>79985</v>
      </c>
      <c r="AQ56" s="355">
        <v>-8.8000000000000007</v>
      </c>
      <c r="AR56" s="356">
        <v>-17.899999999999999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454130</v>
      </c>
      <c r="AN57" s="344">
        <v>79672</v>
      </c>
      <c r="AO57" s="345">
        <v>17.8</v>
      </c>
      <c r="AP57" s="346">
        <v>168868</v>
      </c>
      <c r="AQ57" s="347">
        <v>4.0999999999999996</v>
      </c>
      <c r="AR57" s="348">
        <v>13.7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301395</v>
      </c>
      <c r="AN58" s="352">
        <v>52876</v>
      </c>
      <c r="AO58" s="353">
        <v>42.9</v>
      </c>
      <c r="AP58" s="354">
        <v>79360</v>
      </c>
      <c r="AQ58" s="355">
        <v>-0.8</v>
      </c>
      <c r="AR58" s="356">
        <v>43.7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362059</v>
      </c>
      <c r="AN59" s="344">
        <v>64955</v>
      </c>
      <c r="AO59" s="345">
        <v>-18.5</v>
      </c>
      <c r="AP59" s="346">
        <v>202870</v>
      </c>
      <c r="AQ59" s="347">
        <v>20.100000000000001</v>
      </c>
      <c r="AR59" s="348">
        <v>-38.6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225235</v>
      </c>
      <c r="AN60" s="352">
        <v>40408</v>
      </c>
      <c r="AO60" s="353">
        <v>-23.6</v>
      </c>
      <c r="AP60" s="354">
        <v>79735</v>
      </c>
      <c r="AQ60" s="355">
        <v>0.5</v>
      </c>
      <c r="AR60" s="356">
        <v>-24.1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489485</v>
      </c>
      <c r="AN61" s="359">
        <v>85639</v>
      </c>
      <c r="AO61" s="360">
        <v>-14.3</v>
      </c>
      <c r="AP61" s="361">
        <v>176839</v>
      </c>
      <c r="AQ61" s="362">
        <v>7.2</v>
      </c>
      <c r="AR61" s="348">
        <v>-21.5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300729</v>
      </c>
      <c r="AN62" s="352">
        <v>52614</v>
      </c>
      <c r="AO62" s="353">
        <v>-8.6</v>
      </c>
      <c r="AP62" s="354">
        <v>81295</v>
      </c>
      <c r="AQ62" s="355">
        <v>3.6</v>
      </c>
      <c r="AR62" s="356">
        <v>-12.2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68" t="s">
        <v>3</v>
      </c>
      <c r="D47" s="1168"/>
      <c r="E47" s="1169"/>
      <c r="F47" s="11">
        <v>30.79</v>
      </c>
      <c r="G47" s="12">
        <v>33.64</v>
      </c>
      <c r="H47" s="12">
        <v>36.4</v>
      </c>
      <c r="I47" s="12">
        <v>30.92</v>
      </c>
      <c r="J47" s="13">
        <v>28.35</v>
      </c>
    </row>
    <row r="48" spans="2:10" ht="57.75" customHeight="1" x14ac:dyDescent="0.15">
      <c r="B48" s="14"/>
      <c r="C48" s="1170" t="s">
        <v>4</v>
      </c>
      <c r="D48" s="1170"/>
      <c r="E48" s="1171"/>
      <c r="F48" s="15">
        <v>2.23</v>
      </c>
      <c r="G48" s="16">
        <v>2.56</v>
      </c>
      <c r="H48" s="16">
        <v>3.43</v>
      </c>
      <c r="I48" s="16">
        <v>3.12</v>
      </c>
      <c r="J48" s="17">
        <v>3.21</v>
      </c>
    </row>
    <row r="49" spans="2:10" ht="57.75" customHeight="1" thickBot="1" x14ac:dyDescent="0.2">
      <c r="B49" s="18"/>
      <c r="C49" s="1172" t="s">
        <v>5</v>
      </c>
      <c r="D49" s="1172"/>
      <c r="E49" s="1173"/>
      <c r="F49" s="19">
        <v>5.9</v>
      </c>
      <c r="G49" s="20">
        <v>1.57</v>
      </c>
      <c r="H49" s="20">
        <v>3.53</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0" t="s">
        <v>547</v>
      </c>
      <c r="D34" s="1180"/>
      <c r="E34" s="1181"/>
      <c r="F34" s="32">
        <v>2.23</v>
      </c>
      <c r="G34" s="33">
        <v>2.5499999999999998</v>
      </c>
      <c r="H34" s="33">
        <v>3.42</v>
      </c>
      <c r="I34" s="33">
        <v>3.11</v>
      </c>
      <c r="J34" s="34">
        <v>3.21</v>
      </c>
      <c r="K34" s="22"/>
      <c r="L34" s="22"/>
      <c r="M34" s="22"/>
      <c r="N34" s="22"/>
      <c r="O34" s="22"/>
      <c r="P34" s="22"/>
    </row>
    <row r="35" spans="1:16" ht="39" customHeight="1" x14ac:dyDescent="0.15">
      <c r="A35" s="22"/>
      <c r="B35" s="35"/>
      <c r="C35" s="1174" t="s">
        <v>548</v>
      </c>
      <c r="D35" s="1175"/>
      <c r="E35" s="1176"/>
      <c r="F35" s="36">
        <v>0.89</v>
      </c>
      <c r="G35" s="37">
        <v>1.41</v>
      </c>
      <c r="H35" s="37">
        <v>1.04</v>
      </c>
      <c r="I35" s="37">
        <v>1.43</v>
      </c>
      <c r="J35" s="38">
        <v>1.9</v>
      </c>
      <c r="K35" s="22"/>
      <c r="L35" s="22"/>
      <c r="M35" s="22"/>
      <c r="N35" s="22"/>
      <c r="O35" s="22"/>
      <c r="P35" s="22"/>
    </row>
    <row r="36" spans="1:16" ht="39" customHeight="1" x14ac:dyDescent="0.15">
      <c r="A36" s="22"/>
      <c r="B36" s="35"/>
      <c r="C36" s="1174" t="s">
        <v>549</v>
      </c>
      <c r="D36" s="1175"/>
      <c r="E36" s="1176"/>
      <c r="F36" s="36">
        <v>7.0000000000000007E-2</v>
      </c>
      <c r="G36" s="37">
        <v>0.28999999999999998</v>
      </c>
      <c r="H36" s="37">
        <v>0.32</v>
      </c>
      <c r="I36" s="37">
        <v>0.32</v>
      </c>
      <c r="J36" s="38">
        <v>0.12</v>
      </c>
      <c r="K36" s="22"/>
      <c r="L36" s="22"/>
      <c r="M36" s="22"/>
      <c r="N36" s="22"/>
      <c r="O36" s="22"/>
      <c r="P36" s="22"/>
    </row>
    <row r="37" spans="1:16" ht="39" customHeight="1" x14ac:dyDescent="0.15">
      <c r="A37" s="22"/>
      <c r="B37" s="35"/>
      <c r="C37" s="1174" t="s">
        <v>550</v>
      </c>
      <c r="D37" s="1175"/>
      <c r="E37" s="1176"/>
      <c r="F37" s="36">
        <v>0.15</v>
      </c>
      <c r="G37" s="37">
        <v>0.36</v>
      </c>
      <c r="H37" s="37">
        <v>0.16</v>
      </c>
      <c r="I37" s="37">
        <v>0.12</v>
      </c>
      <c r="J37" s="38">
        <v>0.1</v>
      </c>
      <c r="K37" s="22"/>
      <c r="L37" s="22"/>
      <c r="M37" s="22"/>
      <c r="N37" s="22"/>
      <c r="O37" s="22"/>
      <c r="P37" s="22"/>
    </row>
    <row r="38" spans="1:16" ht="39" customHeight="1" x14ac:dyDescent="0.15">
      <c r="A38" s="22"/>
      <c r="B38" s="35"/>
      <c r="C38" s="1174" t="s">
        <v>551</v>
      </c>
      <c r="D38" s="1175"/>
      <c r="E38" s="1176"/>
      <c r="F38" s="36">
        <v>0.05</v>
      </c>
      <c r="G38" s="37">
        <v>0.12</v>
      </c>
      <c r="H38" s="37">
        <v>0.24</v>
      </c>
      <c r="I38" s="37">
        <v>0.25</v>
      </c>
      <c r="J38" s="38">
        <v>0.08</v>
      </c>
      <c r="K38" s="22"/>
      <c r="L38" s="22"/>
      <c r="M38" s="22"/>
      <c r="N38" s="22"/>
      <c r="O38" s="22"/>
      <c r="P38" s="22"/>
    </row>
    <row r="39" spans="1:16" ht="39" customHeight="1" x14ac:dyDescent="0.15">
      <c r="A39" s="22"/>
      <c r="B39" s="35"/>
      <c r="C39" s="1174" t="s">
        <v>552</v>
      </c>
      <c r="D39" s="1175"/>
      <c r="E39" s="1176"/>
      <c r="F39" s="36">
        <v>0.04</v>
      </c>
      <c r="G39" s="37">
        <v>0.04</v>
      </c>
      <c r="H39" s="37">
        <v>0.09</v>
      </c>
      <c r="I39" s="37">
        <v>7.0000000000000007E-2</v>
      </c>
      <c r="J39" s="38">
        <v>0.06</v>
      </c>
      <c r="K39" s="22"/>
      <c r="L39" s="22"/>
      <c r="M39" s="22"/>
      <c r="N39" s="22"/>
      <c r="O39" s="22"/>
      <c r="P39" s="22"/>
    </row>
    <row r="40" spans="1:16" ht="39" customHeight="1" x14ac:dyDescent="0.15">
      <c r="A40" s="22"/>
      <c r="B40" s="35"/>
      <c r="C40" s="1174" t="s">
        <v>553</v>
      </c>
      <c r="D40" s="1175"/>
      <c r="E40" s="1176"/>
      <c r="F40" s="36">
        <v>0</v>
      </c>
      <c r="G40" s="37">
        <v>0</v>
      </c>
      <c r="H40" s="37">
        <v>0.01</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554</v>
      </c>
      <c r="D42" s="1175"/>
      <c r="E42" s="1176"/>
      <c r="F42" s="36" t="s">
        <v>497</v>
      </c>
      <c r="G42" s="37" t="s">
        <v>497</v>
      </c>
      <c r="H42" s="37" t="s">
        <v>497</v>
      </c>
      <c r="I42" s="37" t="s">
        <v>497</v>
      </c>
      <c r="J42" s="38" t="s">
        <v>497</v>
      </c>
      <c r="K42" s="22"/>
      <c r="L42" s="22"/>
      <c r="M42" s="22"/>
      <c r="N42" s="22"/>
      <c r="O42" s="22"/>
      <c r="P42" s="22"/>
    </row>
    <row r="43" spans="1:16" ht="39" customHeight="1" thickBot="1" x14ac:dyDescent="0.2">
      <c r="A43" s="22"/>
      <c r="B43" s="40"/>
      <c r="C43" s="1177" t="s">
        <v>555</v>
      </c>
      <c r="D43" s="1178"/>
      <c r="E43" s="1179"/>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806</v>
      </c>
      <c r="L45" s="60">
        <v>835</v>
      </c>
      <c r="M45" s="60">
        <v>759</v>
      </c>
      <c r="N45" s="60">
        <v>760</v>
      </c>
      <c r="O45" s="61">
        <v>768</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497</v>
      </c>
      <c r="L46" s="64" t="s">
        <v>497</v>
      </c>
      <c r="M46" s="64" t="s">
        <v>497</v>
      </c>
      <c r="N46" s="64" t="s">
        <v>497</v>
      </c>
      <c r="O46" s="65" t="s">
        <v>497</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497</v>
      </c>
      <c r="L47" s="64" t="s">
        <v>497</v>
      </c>
      <c r="M47" s="64" t="s">
        <v>497</v>
      </c>
      <c r="N47" s="64" t="s">
        <v>497</v>
      </c>
      <c r="O47" s="65" t="s">
        <v>497</v>
      </c>
      <c r="P47" s="48"/>
      <c r="Q47" s="48"/>
      <c r="R47" s="48"/>
      <c r="S47" s="48"/>
      <c r="T47" s="48"/>
      <c r="U47" s="48"/>
    </row>
    <row r="48" spans="1:21" ht="30.75" customHeight="1" x14ac:dyDescent="0.15">
      <c r="A48" s="48"/>
      <c r="B48" s="1192"/>
      <c r="C48" s="1193"/>
      <c r="D48" s="62"/>
      <c r="E48" s="1184" t="s">
        <v>14</v>
      </c>
      <c r="F48" s="1184"/>
      <c r="G48" s="1184"/>
      <c r="H48" s="1184"/>
      <c r="I48" s="1184"/>
      <c r="J48" s="1185"/>
      <c r="K48" s="63">
        <v>171</v>
      </c>
      <c r="L48" s="64">
        <v>151</v>
      </c>
      <c r="M48" s="64">
        <v>145</v>
      </c>
      <c r="N48" s="64">
        <v>154</v>
      </c>
      <c r="O48" s="65">
        <v>128</v>
      </c>
      <c r="P48" s="48"/>
      <c r="Q48" s="48"/>
      <c r="R48" s="48"/>
      <c r="S48" s="48"/>
      <c r="T48" s="48"/>
      <c r="U48" s="48"/>
    </row>
    <row r="49" spans="1:21" ht="30.75" customHeight="1" x14ac:dyDescent="0.15">
      <c r="A49" s="48"/>
      <c r="B49" s="1192"/>
      <c r="C49" s="1193"/>
      <c r="D49" s="62"/>
      <c r="E49" s="1184" t="s">
        <v>15</v>
      </c>
      <c r="F49" s="1184"/>
      <c r="G49" s="1184"/>
      <c r="H49" s="1184"/>
      <c r="I49" s="1184"/>
      <c r="J49" s="1185"/>
      <c r="K49" s="63">
        <v>62</v>
      </c>
      <c r="L49" s="64">
        <v>64</v>
      </c>
      <c r="M49" s="64">
        <v>65</v>
      </c>
      <c r="N49" s="64">
        <v>67</v>
      </c>
      <c r="O49" s="65">
        <v>10</v>
      </c>
      <c r="P49" s="48"/>
      <c r="Q49" s="48"/>
      <c r="R49" s="48"/>
      <c r="S49" s="48"/>
      <c r="T49" s="48"/>
      <c r="U49" s="48"/>
    </row>
    <row r="50" spans="1:21" ht="30.75" customHeight="1" x14ac:dyDescent="0.15">
      <c r="A50" s="48"/>
      <c r="B50" s="1192"/>
      <c r="C50" s="1193"/>
      <c r="D50" s="62"/>
      <c r="E50" s="1184" t="s">
        <v>16</v>
      </c>
      <c r="F50" s="1184"/>
      <c r="G50" s="1184"/>
      <c r="H50" s="1184"/>
      <c r="I50" s="1184"/>
      <c r="J50" s="1185"/>
      <c r="K50" s="63">
        <v>27</v>
      </c>
      <c r="L50" s="64">
        <v>15</v>
      </c>
      <c r="M50" s="64">
        <v>9</v>
      </c>
      <c r="N50" s="64">
        <v>2</v>
      </c>
      <c r="O50" s="65">
        <v>1</v>
      </c>
      <c r="P50" s="48"/>
      <c r="Q50" s="48"/>
      <c r="R50" s="48"/>
      <c r="S50" s="48"/>
      <c r="T50" s="48"/>
      <c r="U50" s="48"/>
    </row>
    <row r="51" spans="1:21" ht="30.75" customHeight="1" x14ac:dyDescent="0.15">
      <c r="A51" s="48"/>
      <c r="B51" s="1194"/>
      <c r="C51" s="1195"/>
      <c r="D51" s="66"/>
      <c r="E51" s="1184" t="s">
        <v>17</v>
      </c>
      <c r="F51" s="1184"/>
      <c r="G51" s="1184"/>
      <c r="H51" s="1184"/>
      <c r="I51" s="1184"/>
      <c r="J51" s="1185"/>
      <c r="K51" s="63" t="s">
        <v>497</v>
      </c>
      <c r="L51" s="64" t="s">
        <v>497</v>
      </c>
      <c r="M51" s="64" t="s">
        <v>497</v>
      </c>
      <c r="N51" s="64" t="s">
        <v>497</v>
      </c>
      <c r="O51" s="65" t="s">
        <v>497</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735</v>
      </c>
      <c r="L52" s="64">
        <v>686</v>
      </c>
      <c r="M52" s="64">
        <v>646</v>
      </c>
      <c r="N52" s="64">
        <v>755</v>
      </c>
      <c r="O52" s="65">
        <v>729</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331</v>
      </c>
      <c r="L53" s="69">
        <v>379</v>
      </c>
      <c r="M53" s="69">
        <v>332</v>
      </c>
      <c r="N53" s="69">
        <v>228</v>
      </c>
      <c r="O53" s="70">
        <v>178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10" t="s">
        <v>23</v>
      </c>
      <c r="C41" s="1211"/>
      <c r="D41" s="81"/>
      <c r="E41" s="1212" t="s">
        <v>24</v>
      </c>
      <c r="F41" s="1212"/>
      <c r="G41" s="1212"/>
      <c r="H41" s="1213"/>
      <c r="I41" s="82">
        <v>7332</v>
      </c>
      <c r="J41" s="83">
        <v>7044</v>
      </c>
      <c r="K41" s="83">
        <v>6824</v>
      </c>
      <c r="L41" s="83">
        <v>6603</v>
      </c>
      <c r="M41" s="84">
        <v>6208</v>
      </c>
    </row>
    <row r="42" spans="2:13" ht="27.75" customHeight="1" x14ac:dyDescent="0.15">
      <c r="B42" s="1200"/>
      <c r="C42" s="1201"/>
      <c r="D42" s="85"/>
      <c r="E42" s="1204" t="s">
        <v>25</v>
      </c>
      <c r="F42" s="1204"/>
      <c r="G42" s="1204"/>
      <c r="H42" s="1205"/>
      <c r="I42" s="86">
        <v>18</v>
      </c>
      <c r="J42" s="87">
        <v>6</v>
      </c>
      <c r="K42" s="87" t="s">
        <v>497</v>
      </c>
      <c r="L42" s="87" t="s">
        <v>497</v>
      </c>
      <c r="M42" s="88" t="s">
        <v>497</v>
      </c>
    </row>
    <row r="43" spans="2:13" ht="27.75" customHeight="1" x14ac:dyDescent="0.15">
      <c r="B43" s="1200"/>
      <c r="C43" s="1201"/>
      <c r="D43" s="85"/>
      <c r="E43" s="1204" t="s">
        <v>26</v>
      </c>
      <c r="F43" s="1204"/>
      <c r="G43" s="1204"/>
      <c r="H43" s="1205"/>
      <c r="I43" s="86">
        <v>1767</v>
      </c>
      <c r="J43" s="87">
        <v>1727</v>
      </c>
      <c r="K43" s="87">
        <v>1669</v>
      </c>
      <c r="L43" s="87">
        <v>1547</v>
      </c>
      <c r="M43" s="88">
        <v>1437</v>
      </c>
    </row>
    <row r="44" spans="2:13" ht="27.75" customHeight="1" x14ac:dyDescent="0.15">
      <c r="B44" s="1200"/>
      <c r="C44" s="1201"/>
      <c r="D44" s="85"/>
      <c r="E44" s="1204" t="s">
        <v>27</v>
      </c>
      <c r="F44" s="1204"/>
      <c r="G44" s="1204"/>
      <c r="H44" s="1205"/>
      <c r="I44" s="86">
        <v>271</v>
      </c>
      <c r="J44" s="87">
        <v>210</v>
      </c>
      <c r="K44" s="87">
        <v>148</v>
      </c>
      <c r="L44" s="87">
        <v>84</v>
      </c>
      <c r="M44" s="88">
        <v>41</v>
      </c>
    </row>
    <row r="45" spans="2:13" ht="27.75" customHeight="1" x14ac:dyDescent="0.15">
      <c r="B45" s="1200"/>
      <c r="C45" s="1201"/>
      <c r="D45" s="85"/>
      <c r="E45" s="1204" t="s">
        <v>28</v>
      </c>
      <c r="F45" s="1204"/>
      <c r="G45" s="1204"/>
      <c r="H45" s="1205"/>
      <c r="I45" s="86">
        <v>471</v>
      </c>
      <c r="J45" s="87">
        <v>387</v>
      </c>
      <c r="K45" s="87">
        <v>384</v>
      </c>
      <c r="L45" s="87">
        <v>370</v>
      </c>
      <c r="M45" s="88">
        <v>348</v>
      </c>
    </row>
    <row r="46" spans="2:13" ht="27.75" customHeight="1" x14ac:dyDescent="0.15">
      <c r="B46" s="1200"/>
      <c r="C46" s="1201"/>
      <c r="D46" s="89"/>
      <c r="E46" s="1204" t="s">
        <v>29</v>
      </c>
      <c r="F46" s="1204"/>
      <c r="G46" s="1204"/>
      <c r="H46" s="1205"/>
      <c r="I46" s="86">
        <v>6</v>
      </c>
      <c r="J46" s="87">
        <v>5</v>
      </c>
      <c r="K46" s="87">
        <v>2</v>
      </c>
      <c r="L46" s="87" t="s">
        <v>497</v>
      </c>
      <c r="M46" s="88" t="s">
        <v>497</v>
      </c>
    </row>
    <row r="47" spans="2:13" ht="27.75" customHeight="1" x14ac:dyDescent="0.15">
      <c r="B47" s="1200"/>
      <c r="C47" s="1201"/>
      <c r="D47" s="90"/>
      <c r="E47" s="1214" t="s">
        <v>30</v>
      </c>
      <c r="F47" s="1215"/>
      <c r="G47" s="1215"/>
      <c r="H47" s="1216"/>
      <c r="I47" s="86" t="s">
        <v>497</v>
      </c>
      <c r="J47" s="87" t="s">
        <v>497</v>
      </c>
      <c r="K47" s="87" t="s">
        <v>497</v>
      </c>
      <c r="L47" s="87" t="s">
        <v>497</v>
      </c>
      <c r="M47" s="88" t="s">
        <v>497</v>
      </c>
    </row>
    <row r="48" spans="2:13" ht="27.75" customHeight="1" x14ac:dyDescent="0.15">
      <c r="B48" s="1200"/>
      <c r="C48" s="1201"/>
      <c r="D48" s="85"/>
      <c r="E48" s="1204" t="s">
        <v>31</v>
      </c>
      <c r="F48" s="1204"/>
      <c r="G48" s="1204"/>
      <c r="H48" s="1205"/>
      <c r="I48" s="86" t="s">
        <v>497</v>
      </c>
      <c r="J48" s="87" t="s">
        <v>497</v>
      </c>
      <c r="K48" s="87" t="s">
        <v>497</v>
      </c>
      <c r="L48" s="87" t="s">
        <v>497</v>
      </c>
      <c r="M48" s="88" t="s">
        <v>497</v>
      </c>
    </row>
    <row r="49" spans="2:13" ht="27.75" customHeight="1" x14ac:dyDescent="0.15">
      <c r="B49" s="1202"/>
      <c r="C49" s="1203"/>
      <c r="D49" s="85"/>
      <c r="E49" s="1204" t="s">
        <v>32</v>
      </c>
      <c r="F49" s="1204"/>
      <c r="G49" s="1204"/>
      <c r="H49" s="1205"/>
      <c r="I49" s="86" t="s">
        <v>497</v>
      </c>
      <c r="J49" s="87" t="s">
        <v>497</v>
      </c>
      <c r="K49" s="87" t="s">
        <v>497</v>
      </c>
      <c r="L49" s="87" t="s">
        <v>497</v>
      </c>
      <c r="M49" s="88" t="s">
        <v>497</v>
      </c>
    </row>
    <row r="50" spans="2:13" ht="27.75" customHeight="1" x14ac:dyDescent="0.15">
      <c r="B50" s="1198" t="s">
        <v>33</v>
      </c>
      <c r="C50" s="1199"/>
      <c r="D50" s="91"/>
      <c r="E50" s="1204" t="s">
        <v>34</v>
      </c>
      <c r="F50" s="1204"/>
      <c r="G50" s="1204"/>
      <c r="H50" s="1205"/>
      <c r="I50" s="86">
        <v>2275</v>
      </c>
      <c r="J50" s="87">
        <v>2333</v>
      </c>
      <c r="K50" s="87">
        <v>2376</v>
      </c>
      <c r="L50" s="87">
        <v>2153</v>
      </c>
      <c r="M50" s="88">
        <v>2055</v>
      </c>
    </row>
    <row r="51" spans="2:13" ht="27.75" customHeight="1" x14ac:dyDescent="0.15">
      <c r="B51" s="1200"/>
      <c r="C51" s="1201"/>
      <c r="D51" s="85"/>
      <c r="E51" s="1204" t="s">
        <v>35</v>
      </c>
      <c r="F51" s="1204"/>
      <c r="G51" s="1204"/>
      <c r="H51" s="1205"/>
      <c r="I51" s="86">
        <v>516</v>
      </c>
      <c r="J51" s="87">
        <v>506</v>
      </c>
      <c r="K51" s="87">
        <v>536</v>
      </c>
      <c r="L51" s="87">
        <v>551</v>
      </c>
      <c r="M51" s="88">
        <v>511</v>
      </c>
    </row>
    <row r="52" spans="2:13" ht="27.75" customHeight="1" x14ac:dyDescent="0.15">
      <c r="B52" s="1202"/>
      <c r="C52" s="1203"/>
      <c r="D52" s="85"/>
      <c r="E52" s="1204" t="s">
        <v>36</v>
      </c>
      <c r="F52" s="1204"/>
      <c r="G52" s="1204"/>
      <c r="H52" s="1205"/>
      <c r="I52" s="86">
        <v>6448</v>
      </c>
      <c r="J52" s="87">
        <v>6128</v>
      </c>
      <c r="K52" s="87">
        <v>5945</v>
      </c>
      <c r="L52" s="87">
        <v>5725</v>
      </c>
      <c r="M52" s="88">
        <v>5388</v>
      </c>
    </row>
    <row r="53" spans="2:13" ht="27.75" customHeight="1" thickBot="1" x14ac:dyDescent="0.2">
      <c r="B53" s="1206" t="s">
        <v>37</v>
      </c>
      <c r="C53" s="1207"/>
      <c r="D53" s="92"/>
      <c r="E53" s="1208" t="s">
        <v>38</v>
      </c>
      <c r="F53" s="1208"/>
      <c r="G53" s="1208"/>
      <c r="H53" s="1209"/>
      <c r="I53" s="93">
        <v>627</v>
      </c>
      <c r="J53" s="94">
        <v>413</v>
      </c>
      <c r="K53" s="94">
        <v>171</v>
      </c>
      <c r="L53" s="94">
        <v>174</v>
      </c>
      <c r="M53" s="95">
        <v>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25" t="s">
        <v>41</v>
      </c>
      <c r="D55" s="1225"/>
      <c r="E55" s="1226"/>
      <c r="F55" s="107">
        <v>1301</v>
      </c>
      <c r="G55" s="107">
        <v>1084</v>
      </c>
      <c r="H55" s="108">
        <v>977</v>
      </c>
    </row>
    <row r="56" spans="2:8" ht="52.5" customHeight="1" x14ac:dyDescent="0.15">
      <c r="B56" s="109"/>
      <c r="C56" s="1227" t="s">
        <v>42</v>
      </c>
      <c r="D56" s="1227"/>
      <c r="E56" s="1228"/>
      <c r="F56" s="110">
        <v>409</v>
      </c>
      <c r="G56" s="110">
        <v>400</v>
      </c>
      <c r="H56" s="111">
        <v>396</v>
      </c>
    </row>
    <row r="57" spans="2:8" ht="53.25" customHeight="1" x14ac:dyDescent="0.15">
      <c r="B57" s="109"/>
      <c r="C57" s="1229" t="s">
        <v>43</v>
      </c>
      <c r="D57" s="1229"/>
      <c r="E57" s="1230"/>
      <c r="F57" s="112">
        <v>666</v>
      </c>
      <c r="G57" s="112">
        <v>669</v>
      </c>
      <c r="H57" s="113">
        <v>682</v>
      </c>
    </row>
    <row r="58" spans="2:8" ht="45.75" customHeight="1" x14ac:dyDescent="0.15">
      <c r="B58" s="114"/>
      <c r="C58" s="1217" t="s">
        <v>556</v>
      </c>
      <c r="D58" s="1218"/>
      <c r="E58" s="1219"/>
      <c r="F58" s="115">
        <v>356</v>
      </c>
      <c r="G58" s="115">
        <v>353</v>
      </c>
      <c r="H58" s="116">
        <v>360</v>
      </c>
    </row>
    <row r="59" spans="2:8" ht="45.75" customHeight="1" x14ac:dyDescent="0.15">
      <c r="B59" s="114"/>
      <c r="C59" s="1217" t="s">
        <v>557</v>
      </c>
      <c r="D59" s="1218"/>
      <c r="E59" s="1219"/>
      <c r="F59" s="115">
        <v>310</v>
      </c>
      <c r="G59" s="115">
        <v>316</v>
      </c>
      <c r="H59" s="116">
        <v>322</v>
      </c>
    </row>
    <row r="60" spans="2:8" ht="45.75" customHeight="1" x14ac:dyDescent="0.15">
      <c r="B60" s="114"/>
      <c r="C60" s="1217"/>
      <c r="D60" s="1218"/>
      <c r="E60" s="1219"/>
      <c r="F60" s="115"/>
      <c r="G60" s="115"/>
      <c r="H60" s="116"/>
    </row>
    <row r="61" spans="2:8" ht="45.75" customHeight="1" x14ac:dyDescent="0.15">
      <c r="B61" s="114"/>
      <c r="C61" s="1217"/>
      <c r="D61" s="1218"/>
      <c r="E61" s="1219"/>
      <c r="F61" s="115"/>
      <c r="G61" s="115"/>
      <c r="H61" s="116"/>
    </row>
    <row r="62" spans="2:8" ht="45.75" customHeight="1" thickBot="1" x14ac:dyDescent="0.2">
      <c r="B62" s="117"/>
      <c r="C62" s="1220"/>
      <c r="D62" s="1221"/>
      <c r="E62" s="1222"/>
      <c r="F62" s="118"/>
      <c r="G62" s="118"/>
      <c r="H62" s="119"/>
    </row>
    <row r="63" spans="2:8" ht="52.5" customHeight="1" thickBot="1" x14ac:dyDescent="0.2">
      <c r="B63" s="120"/>
      <c r="C63" s="1223" t="s">
        <v>44</v>
      </c>
      <c r="D63" s="1223"/>
      <c r="E63" s="1224"/>
      <c r="F63" s="121">
        <v>2376</v>
      </c>
      <c r="G63" s="121">
        <v>2153</v>
      </c>
      <c r="H63" s="122">
        <v>2055</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D519-646F-46CC-9222-C21C8A3D8744}">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33" customWidth="1"/>
    <col min="2" max="107" width="2.5" style="1233" customWidth="1"/>
    <col min="108" max="108" width="6.125" style="1241" customWidth="1"/>
    <col min="109" max="109" width="5.875" style="1240" customWidth="1"/>
    <col min="110" max="110" width="19.125" style="1233" hidden="1"/>
    <col min="111" max="115" width="12.625" style="1233" hidden="1"/>
    <col min="116" max="349" width="8.625" style="1233" hidden="1"/>
    <col min="350" max="355" width="14.875" style="1233" hidden="1"/>
    <col min="356" max="357" width="15.875" style="1233" hidden="1"/>
    <col min="358" max="363" width="16.125" style="1233" hidden="1"/>
    <col min="364" max="364" width="6.125" style="1233" hidden="1"/>
    <col min="365" max="365" width="3" style="1233" hidden="1"/>
    <col min="366" max="605" width="8.625" style="1233" hidden="1"/>
    <col min="606" max="611" width="14.875" style="1233" hidden="1"/>
    <col min="612" max="613" width="15.875" style="1233" hidden="1"/>
    <col min="614" max="619" width="16.125" style="1233" hidden="1"/>
    <col min="620" max="620" width="6.125" style="1233" hidden="1"/>
    <col min="621" max="621" width="3" style="1233" hidden="1"/>
    <col min="622" max="861" width="8.625" style="1233" hidden="1"/>
    <col min="862" max="867" width="14.875" style="1233" hidden="1"/>
    <col min="868" max="869" width="15.875" style="1233" hidden="1"/>
    <col min="870" max="875" width="16.125" style="1233" hidden="1"/>
    <col min="876" max="876" width="6.125" style="1233" hidden="1"/>
    <col min="877" max="877" width="3" style="1233" hidden="1"/>
    <col min="878" max="1117" width="8.625" style="1233" hidden="1"/>
    <col min="1118" max="1123" width="14.875" style="1233" hidden="1"/>
    <col min="1124" max="1125" width="15.875" style="1233" hidden="1"/>
    <col min="1126" max="1131" width="16.125" style="1233" hidden="1"/>
    <col min="1132" max="1132" width="6.125" style="1233" hidden="1"/>
    <col min="1133" max="1133" width="3" style="1233" hidden="1"/>
    <col min="1134" max="1373" width="8.625" style="1233" hidden="1"/>
    <col min="1374" max="1379" width="14.875" style="1233" hidden="1"/>
    <col min="1380" max="1381" width="15.875" style="1233" hidden="1"/>
    <col min="1382" max="1387" width="16.125" style="1233" hidden="1"/>
    <col min="1388" max="1388" width="6.125" style="1233" hidden="1"/>
    <col min="1389" max="1389" width="3" style="1233" hidden="1"/>
    <col min="1390" max="1629" width="8.625" style="1233" hidden="1"/>
    <col min="1630" max="1635" width="14.875" style="1233" hidden="1"/>
    <col min="1636" max="1637" width="15.875" style="1233" hidden="1"/>
    <col min="1638" max="1643" width="16.125" style="1233" hidden="1"/>
    <col min="1644" max="1644" width="6.125" style="1233" hidden="1"/>
    <col min="1645" max="1645" width="3" style="1233" hidden="1"/>
    <col min="1646" max="1885" width="8.625" style="1233" hidden="1"/>
    <col min="1886" max="1891" width="14.875" style="1233" hidden="1"/>
    <col min="1892" max="1893" width="15.875" style="1233" hidden="1"/>
    <col min="1894" max="1899" width="16.125" style="1233" hidden="1"/>
    <col min="1900" max="1900" width="6.125" style="1233" hidden="1"/>
    <col min="1901" max="1901" width="3" style="1233" hidden="1"/>
    <col min="1902" max="2141" width="8.625" style="1233" hidden="1"/>
    <col min="2142" max="2147" width="14.875" style="1233" hidden="1"/>
    <col min="2148" max="2149" width="15.875" style="1233" hidden="1"/>
    <col min="2150" max="2155" width="16.125" style="1233" hidden="1"/>
    <col min="2156" max="2156" width="6.125" style="1233" hidden="1"/>
    <col min="2157" max="2157" width="3" style="1233" hidden="1"/>
    <col min="2158" max="2397" width="8.625" style="1233" hidden="1"/>
    <col min="2398" max="2403" width="14.875" style="1233" hidden="1"/>
    <col min="2404" max="2405" width="15.875" style="1233" hidden="1"/>
    <col min="2406" max="2411" width="16.125" style="1233" hidden="1"/>
    <col min="2412" max="2412" width="6.125" style="1233" hidden="1"/>
    <col min="2413" max="2413" width="3" style="1233" hidden="1"/>
    <col min="2414" max="2653" width="8.625" style="1233" hidden="1"/>
    <col min="2654" max="2659" width="14.875" style="1233" hidden="1"/>
    <col min="2660" max="2661" width="15.875" style="1233" hidden="1"/>
    <col min="2662" max="2667" width="16.125" style="1233" hidden="1"/>
    <col min="2668" max="2668" width="6.125" style="1233" hidden="1"/>
    <col min="2669" max="2669" width="3" style="1233" hidden="1"/>
    <col min="2670" max="2909" width="8.625" style="1233" hidden="1"/>
    <col min="2910" max="2915" width="14.875" style="1233" hidden="1"/>
    <col min="2916" max="2917" width="15.875" style="1233" hidden="1"/>
    <col min="2918" max="2923" width="16.125" style="1233" hidden="1"/>
    <col min="2924" max="2924" width="6.125" style="1233" hidden="1"/>
    <col min="2925" max="2925" width="3" style="1233" hidden="1"/>
    <col min="2926" max="3165" width="8.625" style="1233" hidden="1"/>
    <col min="3166" max="3171" width="14.875" style="1233" hidden="1"/>
    <col min="3172" max="3173" width="15.875" style="1233" hidden="1"/>
    <col min="3174" max="3179" width="16.125" style="1233" hidden="1"/>
    <col min="3180" max="3180" width="6.125" style="1233" hidden="1"/>
    <col min="3181" max="3181" width="3" style="1233" hidden="1"/>
    <col min="3182" max="3421" width="8.625" style="1233" hidden="1"/>
    <col min="3422" max="3427" width="14.875" style="1233" hidden="1"/>
    <col min="3428" max="3429" width="15.875" style="1233" hidden="1"/>
    <col min="3430" max="3435" width="16.125" style="1233" hidden="1"/>
    <col min="3436" max="3436" width="6.125" style="1233" hidden="1"/>
    <col min="3437" max="3437" width="3" style="1233" hidden="1"/>
    <col min="3438" max="3677" width="8.625" style="1233" hidden="1"/>
    <col min="3678" max="3683" width="14.875" style="1233" hidden="1"/>
    <col min="3684" max="3685" width="15.875" style="1233" hidden="1"/>
    <col min="3686" max="3691" width="16.125" style="1233" hidden="1"/>
    <col min="3692" max="3692" width="6.125" style="1233" hidden="1"/>
    <col min="3693" max="3693" width="3" style="1233" hidden="1"/>
    <col min="3694" max="3933" width="8.625" style="1233" hidden="1"/>
    <col min="3934" max="3939" width="14.875" style="1233" hidden="1"/>
    <col min="3940" max="3941" width="15.875" style="1233" hidden="1"/>
    <col min="3942" max="3947" width="16.125" style="1233" hidden="1"/>
    <col min="3948" max="3948" width="6.125" style="1233" hidden="1"/>
    <col min="3949" max="3949" width="3" style="1233" hidden="1"/>
    <col min="3950" max="4189" width="8.625" style="1233" hidden="1"/>
    <col min="4190" max="4195" width="14.875" style="1233" hidden="1"/>
    <col min="4196" max="4197" width="15.875" style="1233" hidden="1"/>
    <col min="4198" max="4203" width="16.125" style="1233" hidden="1"/>
    <col min="4204" max="4204" width="6.125" style="1233" hidden="1"/>
    <col min="4205" max="4205" width="3" style="1233" hidden="1"/>
    <col min="4206" max="4445" width="8.625" style="1233" hidden="1"/>
    <col min="4446" max="4451" width="14.875" style="1233" hidden="1"/>
    <col min="4452" max="4453" width="15.875" style="1233" hidden="1"/>
    <col min="4454" max="4459" width="16.125" style="1233" hidden="1"/>
    <col min="4460" max="4460" width="6.125" style="1233" hidden="1"/>
    <col min="4461" max="4461" width="3" style="1233" hidden="1"/>
    <col min="4462" max="4701" width="8.625" style="1233" hidden="1"/>
    <col min="4702" max="4707" width="14.875" style="1233" hidden="1"/>
    <col min="4708" max="4709" width="15.875" style="1233" hidden="1"/>
    <col min="4710" max="4715" width="16.125" style="1233" hidden="1"/>
    <col min="4716" max="4716" width="6.125" style="1233" hidden="1"/>
    <col min="4717" max="4717" width="3" style="1233" hidden="1"/>
    <col min="4718" max="4957" width="8.625" style="1233" hidden="1"/>
    <col min="4958" max="4963" width="14.875" style="1233" hidden="1"/>
    <col min="4964" max="4965" width="15.875" style="1233" hidden="1"/>
    <col min="4966" max="4971" width="16.125" style="1233" hidden="1"/>
    <col min="4972" max="4972" width="6.125" style="1233" hidden="1"/>
    <col min="4973" max="4973" width="3" style="1233" hidden="1"/>
    <col min="4974" max="5213" width="8.625" style="1233" hidden="1"/>
    <col min="5214" max="5219" width="14.875" style="1233" hidden="1"/>
    <col min="5220" max="5221" width="15.875" style="1233" hidden="1"/>
    <col min="5222" max="5227" width="16.125" style="1233" hidden="1"/>
    <col min="5228" max="5228" width="6.125" style="1233" hidden="1"/>
    <col min="5229" max="5229" width="3" style="1233" hidden="1"/>
    <col min="5230" max="5469" width="8.625" style="1233" hidden="1"/>
    <col min="5470" max="5475" width="14.875" style="1233" hidden="1"/>
    <col min="5476" max="5477" width="15.875" style="1233" hidden="1"/>
    <col min="5478" max="5483" width="16.125" style="1233" hidden="1"/>
    <col min="5484" max="5484" width="6.125" style="1233" hidden="1"/>
    <col min="5485" max="5485" width="3" style="1233" hidden="1"/>
    <col min="5486" max="5725" width="8.625" style="1233" hidden="1"/>
    <col min="5726" max="5731" width="14.875" style="1233" hidden="1"/>
    <col min="5732" max="5733" width="15.875" style="1233" hidden="1"/>
    <col min="5734" max="5739" width="16.125" style="1233" hidden="1"/>
    <col min="5740" max="5740" width="6.125" style="1233" hidden="1"/>
    <col min="5741" max="5741" width="3" style="1233" hidden="1"/>
    <col min="5742" max="5981" width="8.625" style="1233" hidden="1"/>
    <col min="5982" max="5987" width="14.875" style="1233" hidden="1"/>
    <col min="5988" max="5989" width="15.875" style="1233" hidden="1"/>
    <col min="5990" max="5995" width="16.125" style="1233" hidden="1"/>
    <col min="5996" max="5996" width="6.125" style="1233" hidden="1"/>
    <col min="5997" max="5997" width="3" style="1233" hidden="1"/>
    <col min="5998" max="6237" width="8.625" style="1233" hidden="1"/>
    <col min="6238" max="6243" width="14.875" style="1233" hidden="1"/>
    <col min="6244" max="6245" width="15.875" style="1233" hidden="1"/>
    <col min="6246" max="6251" width="16.125" style="1233" hidden="1"/>
    <col min="6252" max="6252" width="6.125" style="1233" hidden="1"/>
    <col min="6253" max="6253" width="3" style="1233" hidden="1"/>
    <col min="6254" max="6493" width="8.625" style="1233" hidden="1"/>
    <col min="6494" max="6499" width="14.875" style="1233" hidden="1"/>
    <col min="6500" max="6501" width="15.875" style="1233" hidden="1"/>
    <col min="6502" max="6507" width="16.125" style="1233" hidden="1"/>
    <col min="6508" max="6508" width="6.125" style="1233" hidden="1"/>
    <col min="6509" max="6509" width="3" style="1233" hidden="1"/>
    <col min="6510" max="6749" width="8.625" style="1233" hidden="1"/>
    <col min="6750" max="6755" width="14.875" style="1233" hidden="1"/>
    <col min="6756" max="6757" width="15.875" style="1233" hidden="1"/>
    <col min="6758" max="6763" width="16.125" style="1233" hidden="1"/>
    <col min="6764" max="6764" width="6.125" style="1233" hidden="1"/>
    <col min="6765" max="6765" width="3" style="1233" hidden="1"/>
    <col min="6766" max="7005" width="8.625" style="1233" hidden="1"/>
    <col min="7006" max="7011" width="14.875" style="1233" hidden="1"/>
    <col min="7012" max="7013" width="15.875" style="1233" hidden="1"/>
    <col min="7014" max="7019" width="16.125" style="1233" hidden="1"/>
    <col min="7020" max="7020" width="6.125" style="1233" hidden="1"/>
    <col min="7021" max="7021" width="3" style="1233" hidden="1"/>
    <col min="7022" max="7261" width="8.625" style="1233" hidden="1"/>
    <col min="7262" max="7267" width="14.875" style="1233" hidden="1"/>
    <col min="7268" max="7269" width="15.875" style="1233" hidden="1"/>
    <col min="7270" max="7275" width="16.125" style="1233" hidden="1"/>
    <col min="7276" max="7276" width="6.125" style="1233" hidden="1"/>
    <col min="7277" max="7277" width="3" style="1233" hidden="1"/>
    <col min="7278" max="7517" width="8.625" style="1233" hidden="1"/>
    <col min="7518" max="7523" width="14.875" style="1233" hidden="1"/>
    <col min="7524" max="7525" width="15.875" style="1233" hidden="1"/>
    <col min="7526" max="7531" width="16.125" style="1233" hidden="1"/>
    <col min="7532" max="7532" width="6.125" style="1233" hidden="1"/>
    <col min="7533" max="7533" width="3" style="1233" hidden="1"/>
    <col min="7534" max="7773" width="8.625" style="1233" hidden="1"/>
    <col min="7774" max="7779" width="14.875" style="1233" hidden="1"/>
    <col min="7780" max="7781" width="15.875" style="1233" hidden="1"/>
    <col min="7782" max="7787" width="16.125" style="1233" hidden="1"/>
    <col min="7788" max="7788" width="6.125" style="1233" hidden="1"/>
    <col min="7789" max="7789" width="3" style="1233" hidden="1"/>
    <col min="7790" max="8029" width="8.625" style="1233" hidden="1"/>
    <col min="8030" max="8035" width="14.875" style="1233" hidden="1"/>
    <col min="8036" max="8037" width="15.875" style="1233" hidden="1"/>
    <col min="8038" max="8043" width="16.125" style="1233" hidden="1"/>
    <col min="8044" max="8044" width="6.125" style="1233" hidden="1"/>
    <col min="8045" max="8045" width="3" style="1233" hidden="1"/>
    <col min="8046" max="8285" width="8.625" style="1233" hidden="1"/>
    <col min="8286" max="8291" width="14.875" style="1233" hidden="1"/>
    <col min="8292" max="8293" width="15.875" style="1233" hidden="1"/>
    <col min="8294" max="8299" width="16.125" style="1233" hidden="1"/>
    <col min="8300" max="8300" width="6.125" style="1233" hidden="1"/>
    <col min="8301" max="8301" width="3" style="1233" hidden="1"/>
    <col min="8302" max="8541" width="8.625" style="1233" hidden="1"/>
    <col min="8542" max="8547" width="14.875" style="1233" hidden="1"/>
    <col min="8548" max="8549" width="15.875" style="1233" hidden="1"/>
    <col min="8550" max="8555" width="16.125" style="1233" hidden="1"/>
    <col min="8556" max="8556" width="6.125" style="1233" hidden="1"/>
    <col min="8557" max="8557" width="3" style="1233" hidden="1"/>
    <col min="8558" max="8797" width="8.625" style="1233" hidden="1"/>
    <col min="8798" max="8803" width="14.875" style="1233" hidden="1"/>
    <col min="8804" max="8805" width="15.875" style="1233" hidden="1"/>
    <col min="8806" max="8811" width="16.125" style="1233" hidden="1"/>
    <col min="8812" max="8812" width="6.125" style="1233" hidden="1"/>
    <col min="8813" max="8813" width="3" style="1233" hidden="1"/>
    <col min="8814" max="9053" width="8.625" style="1233" hidden="1"/>
    <col min="9054" max="9059" width="14.875" style="1233" hidden="1"/>
    <col min="9060" max="9061" width="15.875" style="1233" hidden="1"/>
    <col min="9062" max="9067" width="16.125" style="1233" hidden="1"/>
    <col min="9068" max="9068" width="6.125" style="1233" hidden="1"/>
    <col min="9069" max="9069" width="3" style="1233" hidden="1"/>
    <col min="9070" max="9309" width="8.625" style="1233" hidden="1"/>
    <col min="9310" max="9315" width="14.875" style="1233" hidden="1"/>
    <col min="9316" max="9317" width="15.875" style="1233" hidden="1"/>
    <col min="9318" max="9323" width="16.125" style="1233" hidden="1"/>
    <col min="9324" max="9324" width="6.125" style="1233" hidden="1"/>
    <col min="9325" max="9325" width="3" style="1233" hidden="1"/>
    <col min="9326" max="9565" width="8.625" style="1233" hidden="1"/>
    <col min="9566" max="9571" width="14.875" style="1233" hidden="1"/>
    <col min="9572" max="9573" width="15.875" style="1233" hidden="1"/>
    <col min="9574" max="9579" width="16.125" style="1233" hidden="1"/>
    <col min="9580" max="9580" width="6.125" style="1233" hidden="1"/>
    <col min="9581" max="9581" width="3" style="1233" hidden="1"/>
    <col min="9582" max="9821" width="8.625" style="1233" hidden="1"/>
    <col min="9822" max="9827" width="14.875" style="1233" hidden="1"/>
    <col min="9828" max="9829" width="15.875" style="1233" hidden="1"/>
    <col min="9830" max="9835" width="16.125" style="1233" hidden="1"/>
    <col min="9836" max="9836" width="6.125" style="1233" hidden="1"/>
    <col min="9837" max="9837" width="3" style="1233" hidden="1"/>
    <col min="9838" max="10077" width="8.625" style="1233" hidden="1"/>
    <col min="10078" max="10083" width="14.875" style="1233" hidden="1"/>
    <col min="10084" max="10085" width="15.875" style="1233" hidden="1"/>
    <col min="10086" max="10091" width="16.125" style="1233" hidden="1"/>
    <col min="10092" max="10092" width="6.125" style="1233" hidden="1"/>
    <col min="10093" max="10093" width="3" style="1233" hidden="1"/>
    <col min="10094" max="10333" width="8.625" style="1233" hidden="1"/>
    <col min="10334" max="10339" width="14.875" style="1233" hidden="1"/>
    <col min="10340" max="10341" width="15.875" style="1233" hidden="1"/>
    <col min="10342" max="10347" width="16.125" style="1233" hidden="1"/>
    <col min="10348" max="10348" width="6.125" style="1233" hidden="1"/>
    <col min="10349" max="10349" width="3" style="1233" hidden="1"/>
    <col min="10350" max="10589" width="8.625" style="1233" hidden="1"/>
    <col min="10590" max="10595" width="14.875" style="1233" hidden="1"/>
    <col min="10596" max="10597" width="15.875" style="1233" hidden="1"/>
    <col min="10598" max="10603" width="16.125" style="1233" hidden="1"/>
    <col min="10604" max="10604" width="6.125" style="1233" hidden="1"/>
    <col min="10605" max="10605" width="3" style="1233" hidden="1"/>
    <col min="10606" max="10845" width="8.625" style="1233" hidden="1"/>
    <col min="10846" max="10851" width="14.875" style="1233" hidden="1"/>
    <col min="10852" max="10853" width="15.875" style="1233" hidden="1"/>
    <col min="10854" max="10859" width="16.125" style="1233" hidden="1"/>
    <col min="10860" max="10860" width="6.125" style="1233" hidden="1"/>
    <col min="10861" max="10861" width="3" style="1233" hidden="1"/>
    <col min="10862" max="11101" width="8.625" style="1233" hidden="1"/>
    <col min="11102" max="11107" width="14.875" style="1233" hidden="1"/>
    <col min="11108" max="11109" width="15.875" style="1233" hidden="1"/>
    <col min="11110" max="11115" width="16.125" style="1233" hidden="1"/>
    <col min="11116" max="11116" width="6.125" style="1233" hidden="1"/>
    <col min="11117" max="11117" width="3" style="1233" hidden="1"/>
    <col min="11118" max="11357" width="8.625" style="1233" hidden="1"/>
    <col min="11358" max="11363" width="14.875" style="1233" hidden="1"/>
    <col min="11364" max="11365" width="15.875" style="1233" hidden="1"/>
    <col min="11366" max="11371" width="16.125" style="1233" hidden="1"/>
    <col min="11372" max="11372" width="6.125" style="1233" hidden="1"/>
    <col min="11373" max="11373" width="3" style="1233" hidden="1"/>
    <col min="11374" max="11613" width="8.625" style="1233" hidden="1"/>
    <col min="11614" max="11619" width="14.875" style="1233" hidden="1"/>
    <col min="11620" max="11621" width="15.875" style="1233" hidden="1"/>
    <col min="11622" max="11627" width="16.125" style="1233" hidden="1"/>
    <col min="11628" max="11628" width="6.125" style="1233" hidden="1"/>
    <col min="11629" max="11629" width="3" style="1233" hidden="1"/>
    <col min="11630" max="11869" width="8.625" style="1233" hidden="1"/>
    <col min="11870" max="11875" width="14.875" style="1233" hidden="1"/>
    <col min="11876" max="11877" width="15.875" style="1233" hidden="1"/>
    <col min="11878" max="11883" width="16.125" style="1233" hidden="1"/>
    <col min="11884" max="11884" width="6.125" style="1233" hidden="1"/>
    <col min="11885" max="11885" width="3" style="1233" hidden="1"/>
    <col min="11886" max="12125" width="8.625" style="1233" hidden="1"/>
    <col min="12126" max="12131" width="14.875" style="1233" hidden="1"/>
    <col min="12132" max="12133" width="15.875" style="1233" hidden="1"/>
    <col min="12134" max="12139" width="16.125" style="1233" hidden="1"/>
    <col min="12140" max="12140" width="6.125" style="1233" hidden="1"/>
    <col min="12141" max="12141" width="3" style="1233" hidden="1"/>
    <col min="12142" max="12381" width="8.625" style="1233" hidden="1"/>
    <col min="12382" max="12387" width="14.875" style="1233" hidden="1"/>
    <col min="12388" max="12389" width="15.875" style="1233" hidden="1"/>
    <col min="12390" max="12395" width="16.125" style="1233" hidden="1"/>
    <col min="12396" max="12396" width="6.125" style="1233" hidden="1"/>
    <col min="12397" max="12397" width="3" style="1233" hidden="1"/>
    <col min="12398" max="12637" width="8.625" style="1233" hidden="1"/>
    <col min="12638" max="12643" width="14.875" style="1233" hidden="1"/>
    <col min="12644" max="12645" width="15.875" style="1233" hidden="1"/>
    <col min="12646" max="12651" width="16.125" style="1233" hidden="1"/>
    <col min="12652" max="12652" width="6.125" style="1233" hidden="1"/>
    <col min="12653" max="12653" width="3" style="1233" hidden="1"/>
    <col min="12654" max="12893" width="8.625" style="1233" hidden="1"/>
    <col min="12894" max="12899" width="14.875" style="1233" hidden="1"/>
    <col min="12900" max="12901" width="15.875" style="1233" hidden="1"/>
    <col min="12902" max="12907" width="16.125" style="1233" hidden="1"/>
    <col min="12908" max="12908" width="6.125" style="1233" hidden="1"/>
    <col min="12909" max="12909" width="3" style="1233" hidden="1"/>
    <col min="12910" max="13149" width="8.625" style="1233" hidden="1"/>
    <col min="13150" max="13155" width="14.875" style="1233" hidden="1"/>
    <col min="13156" max="13157" width="15.875" style="1233" hidden="1"/>
    <col min="13158" max="13163" width="16.125" style="1233" hidden="1"/>
    <col min="13164" max="13164" width="6.125" style="1233" hidden="1"/>
    <col min="13165" max="13165" width="3" style="1233" hidden="1"/>
    <col min="13166" max="13405" width="8.625" style="1233" hidden="1"/>
    <col min="13406" max="13411" width="14.875" style="1233" hidden="1"/>
    <col min="13412" max="13413" width="15.875" style="1233" hidden="1"/>
    <col min="13414" max="13419" width="16.125" style="1233" hidden="1"/>
    <col min="13420" max="13420" width="6.125" style="1233" hidden="1"/>
    <col min="13421" max="13421" width="3" style="1233" hidden="1"/>
    <col min="13422" max="13661" width="8.625" style="1233" hidden="1"/>
    <col min="13662" max="13667" width="14.875" style="1233" hidden="1"/>
    <col min="13668" max="13669" width="15.875" style="1233" hidden="1"/>
    <col min="13670" max="13675" width="16.125" style="1233" hidden="1"/>
    <col min="13676" max="13676" width="6.125" style="1233" hidden="1"/>
    <col min="13677" max="13677" width="3" style="1233" hidden="1"/>
    <col min="13678" max="13917" width="8.625" style="1233" hidden="1"/>
    <col min="13918" max="13923" width="14.875" style="1233" hidden="1"/>
    <col min="13924" max="13925" width="15.875" style="1233" hidden="1"/>
    <col min="13926" max="13931" width="16.125" style="1233" hidden="1"/>
    <col min="13932" max="13932" width="6.125" style="1233" hidden="1"/>
    <col min="13933" max="13933" width="3" style="1233" hidden="1"/>
    <col min="13934" max="14173" width="8.625" style="1233" hidden="1"/>
    <col min="14174" max="14179" width="14.875" style="1233" hidden="1"/>
    <col min="14180" max="14181" width="15.875" style="1233" hidden="1"/>
    <col min="14182" max="14187" width="16.125" style="1233" hidden="1"/>
    <col min="14188" max="14188" width="6.125" style="1233" hidden="1"/>
    <col min="14189" max="14189" width="3" style="1233" hidden="1"/>
    <col min="14190" max="14429" width="8.625" style="1233" hidden="1"/>
    <col min="14430" max="14435" width="14.875" style="1233" hidden="1"/>
    <col min="14436" max="14437" width="15.875" style="1233" hidden="1"/>
    <col min="14438" max="14443" width="16.125" style="1233" hidden="1"/>
    <col min="14444" max="14444" width="6.125" style="1233" hidden="1"/>
    <col min="14445" max="14445" width="3" style="1233" hidden="1"/>
    <col min="14446" max="14685" width="8.625" style="1233" hidden="1"/>
    <col min="14686" max="14691" width="14.875" style="1233" hidden="1"/>
    <col min="14692" max="14693" width="15.875" style="1233" hidden="1"/>
    <col min="14694" max="14699" width="16.125" style="1233" hidden="1"/>
    <col min="14700" max="14700" width="6.125" style="1233" hidden="1"/>
    <col min="14701" max="14701" width="3" style="1233" hidden="1"/>
    <col min="14702" max="14941" width="8.625" style="1233" hidden="1"/>
    <col min="14942" max="14947" width="14.875" style="1233" hidden="1"/>
    <col min="14948" max="14949" width="15.875" style="1233" hidden="1"/>
    <col min="14950" max="14955" width="16.125" style="1233" hidden="1"/>
    <col min="14956" max="14956" width="6.125" style="1233" hidden="1"/>
    <col min="14957" max="14957" width="3" style="1233" hidden="1"/>
    <col min="14958" max="15197" width="8.625" style="1233" hidden="1"/>
    <col min="15198" max="15203" width="14.875" style="1233" hidden="1"/>
    <col min="15204" max="15205" width="15.875" style="1233" hidden="1"/>
    <col min="15206" max="15211" width="16.125" style="1233" hidden="1"/>
    <col min="15212" max="15212" width="6.125" style="1233" hidden="1"/>
    <col min="15213" max="15213" width="3" style="1233" hidden="1"/>
    <col min="15214" max="15453" width="8.625" style="1233" hidden="1"/>
    <col min="15454" max="15459" width="14.875" style="1233" hidden="1"/>
    <col min="15460" max="15461" width="15.875" style="1233" hidden="1"/>
    <col min="15462" max="15467" width="16.125" style="1233" hidden="1"/>
    <col min="15468" max="15468" width="6.125" style="1233" hidden="1"/>
    <col min="15469" max="15469" width="3" style="1233" hidden="1"/>
    <col min="15470" max="15709" width="8.625" style="1233" hidden="1"/>
    <col min="15710" max="15715" width="14.875" style="1233" hidden="1"/>
    <col min="15716" max="15717" width="15.875" style="1233" hidden="1"/>
    <col min="15718" max="15723" width="16.125" style="1233" hidden="1"/>
    <col min="15724" max="15724" width="6.125" style="1233" hidden="1"/>
    <col min="15725" max="15725" width="3" style="1233" hidden="1"/>
    <col min="15726" max="15965" width="8.625" style="1233" hidden="1"/>
    <col min="15966" max="15971" width="14.875" style="1233" hidden="1"/>
    <col min="15972" max="15973" width="15.875" style="1233" hidden="1"/>
    <col min="15974" max="15979" width="16.125" style="1233" hidden="1"/>
    <col min="15980" max="15980" width="6.125" style="1233" hidden="1"/>
    <col min="15981" max="15981" width="3" style="1233" hidden="1"/>
    <col min="15982" max="16221" width="8.625" style="1233" hidden="1"/>
    <col min="16222" max="16227" width="14.875" style="1233" hidden="1"/>
    <col min="16228" max="16229" width="15.875" style="1233" hidden="1"/>
    <col min="16230" max="16235" width="16.125" style="1233" hidden="1"/>
    <col min="16236" max="16236" width="6.125" style="1233" hidden="1"/>
    <col min="16237" max="16237" width="3" style="1233" hidden="1"/>
    <col min="16238" max="16384" width="8.625" style="1233" hidden="1"/>
  </cols>
  <sheetData>
    <row r="1" spans="1:143" ht="42.75" customHeight="1" x14ac:dyDescent="0.15">
      <c r="A1" s="1231"/>
      <c r="B1" s="1232"/>
      <c r="DD1" s="1233"/>
      <c r="DE1" s="1233"/>
    </row>
    <row r="2" spans="1:143" ht="25.5" customHeight="1" x14ac:dyDescent="0.15">
      <c r="A2" s="1234"/>
      <c r="C2" s="1234"/>
      <c r="O2" s="1234"/>
      <c r="P2" s="1234"/>
      <c r="Q2" s="1234"/>
      <c r="R2" s="1234"/>
      <c r="S2" s="1234"/>
      <c r="T2" s="1234"/>
      <c r="U2" s="1234"/>
      <c r="V2" s="1234"/>
      <c r="W2" s="1234"/>
      <c r="X2" s="1234"/>
      <c r="Y2" s="1234"/>
      <c r="Z2" s="1234"/>
      <c r="AA2" s="1234"/>
      <c r="AB2" s="1234"/>
      <c r="AC2" s="1234"/>
      <c r="AD2" s="1234"/>
      <c r="AE2" s="1234"/>
      <c r="AF2" s="1234"/>
      <c r="AG2" s="1234"/>
      <c r="AH2" s="1234"/>
      <c r="AI2" s="1234"/>
      <c r="AU2" s="1234"/>
      <c r="BG2" s="1234"/>
      <c r="BS2" s="1234"/>
      <c r="CE2" s="1234"/>
      <c r="CQ2" s="1234"/>
      <c r="DD2" s="1233"/>
      <c r="DE2" s="1233"/>
    </row>
    <row r="3" spans="1:143" ht="25.5" customHeight="1" x14ac:dyDescent="0.15">
      <c r="A3" s="1234"/>
      <c r="C3" s="1234"/>
      <c r="O3" s="1234"/>
      <c r="P3" s="1234"/>
      <c r="Q3" s="1234"/>
      <c r="R3" s="1234"/>
      <c r="S3" s="1234"/>
      <c r="T3" s="1234"/>
      <c r="U3" s="1234"/>
      <c r="V3" s="1234"/>
      <c r="W3" s="1234"/>
      <c r="X3" s="1234"/>
      <c r="Y3" s="1234"/>
      <c r="Z3" s="1234"/>
      <c r="AA3" s="1234"/>
      <c r="AB3" s="1234"/>
      <c r="AC3" s="1234"/>
      <c r="AD3" s="1234"/>
      <c r="AE3" s="1234"/>
      <c r="AF3" s="1234"/>
      <c r="AG3" s="1234"/>
      <c r="AH3" s="1234"/>
      <c r="AI3" s="1234"/>
      <c r="AU3" s="1234"/>
      <c r="BG3" s="1234"/>
      <c r="BS3" s="1234"/>
      <c r="CE3" s="1234"/>
      <c r="CQ3" s="1234"/>
      <c r="DD3" s="1233"/>
      <c r="DE3" s="1233"/>
    </row>
    <row r="4" spans="1:143" s="270" customFormat="1" x14ac:dyDescent="0.15">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34"/>
      <c r="CR4" s="1234"/>
      <c r="CS4" s="1234"/>
      <c r="CT4" s="1234"/>
      <c r="CU4" s="1234"/>
      <c r="CV4" s="1234"/>
      <c r="CW4" s="1234"/>
      <c r="CX4" s="1234"/>
      <c r="CY4" s="1234"/>
      <c r="CZ4" s="1234"/>
      <c r="DA4" s="1234"/>
      <c r="DB4" s="1234"/>
      <c r="DC4" s="1234"/>
      <c r="DD4" s="1234"/>
      <c r="DE4" s="1234"/>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34"/>
      <c r="CR5" s="1234"/>
      <c r="CS5" s="1234"/>
      <c r="CT5" s="1234"/>
      <c r="CU5" s="1234"/>
      <c r="CV5" s="1234"/>
      <c r="CW5" s="1234"/>
      <c r="CX5" s="1234"/>
      <c r="CY5" s="1234"/>
      <c r="CZ5" s="1234"/>
      <c r="DA5" s="1234"/>
      <c r="DB5" s="1234"/>
      <c r="DC5" s="1234"/>
      <c r="DD5" s="1234"/>
      <c r="DE5" s="1234"/>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34"/>
      <c r="CR6" s="1234"/>
      <c r="CS6" s="1234"/>
      <c r="CT6" s="1234"/>
      <c r="CU6" s="1234"/>
      <c r="CV6" s="1234"/>
      <c r="CW6" s="1234"/>
      <c r="CX6" s="1234"/>
      <c r="CY6" s="1234"/>
      <c r="CZ6" s="1234"/>
      <c r="DA6" s="1234"/>
      <c r="DB6" s="1234"/>
      <c r="DC6" s="1234"/>
      <c r="DD6" s="1234"/>
      <c r="DE6" s="1234"/>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34"/>
      <c r="CR7" s="1234"/>
      <c r="CS7" s="1234"/>
      <c r="CT7" s="1234"/>
      <c r="CU7" s="1234"/>
      <c r="CV7" s="1234"/>
      <c r="CW7" s="1234"/>
      <c r="CX7" s="1234"/>
      <c r="CY7" s="1234"/>
      <c r="CZ7" s="1234"/>
      <c r="DA7" s="1234"/>
      <c r="DB7" s="1234"/>
      <c r="DC7" s="1234"/>
      <c r="DD7" s="1234"/>
      <c r="DE7" s="1234"/>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34"/>
      <c r="CR8" s="1234"/>
      <c r="CS8" s="1234"/>
      <c r="CT8" s="1234"/>
      <c r="CU8" s="1234"/>
      <c r="CV8" s="1234"/>
      <c r="CW8" s="1234"/>
      <c r="CX8" s="1234"/>
      <c r="CY8" s="1234"/>
      <c r="CZ8" s="1234"/>
      <c r="DA8" s="1234"/>
      <c r="DB8" s="1234"/>
      <c r="DC8" s="1234"/>
      <c r="DD8" s="1234"/>
      <c r="DE8" s="1234"/>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x14ac:dyDescent="0.15">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34"/>
      <c r="CR12" s="1234"/>
      <c r="CS12" s="1234"/>
      <c r="CT12" s="1234"/>
      <c r="CU12" s="1234"/>
      <c r="CV12" s="1234"/>
      <c r="CW12" s="1234"/>
      <c r="CX12" s="1234"/>
      <c r="CY12" s="1234"/>
      <c r="CZ12" s="1234"/>
      <c r="DA12" s="1234"/>
      <c r="DB12" s="1234"/>
      <c r="DC12" s="1234"/>
      <c r="DD12" s="1234"/>
      <c r="DE12" s="1234"/>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x14ac:dyDescent="0.15">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4"/>
      <c r="CW13" s="1234"/>
      <c r="CX13" s="1234"/>
      <c r="CY13" s="1234"/>
      <c r="CZ13" s="1234"/>
      <c r="DA13" s="1234"/>
      <c r="DB13" s="1234"/>
      <c r="DC13" s="1234"/>
      <c r="DD13" s="1234"/>
      <c r="DE13" s="1234"/>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34"/>
      <c r="CR14" s="1234"/>
      <c r="CS14" s="1234"/>
      <c r="CT14" s="1234"/>
      <c r="CU14" s="1234"/>
      <c r="CV14" s="1234"/>
      <c r="CW14" s="1234"/>
      <c r="CX14" s="1234"/>
      <c r="CY14" s="1234"/>
      <c r="CZ14" s="1234"/>
      <c r="DA14" s="1234"/>
      <c r="DB14" s="1234"/>
      <c r="DC14" s="1234"/>
      <c r="DD14" s="1234"/>
      <c r="DE14" s="1234"/>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3"/>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34"/>
      <c r="CR15" s="1234"/>
      <c r="CS15" s="1234"/>
      <c r="CT15" s="1234"/>
      <c r="CU15" s="1234"/>
      <c r="CV15" s="1234"/>
      <c r="CW15" s="1234"/>
      <c r="CX15" s="1234"/>
      <c r="CY15" s="1234"/>
      <c r="CZ15" s="1234"/>
      <c r="DA15" s="1234"/>
      <c r="DB15" s="1234"/>
      <c r="DC15" s="1234"/>
      <c r="DD15" s="1234"/>
      <c r="DE15" s="1234"/>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3"/>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34"/>
      <c r="CR16" s="1234"/>
      <c r="CS16" s="1234"/>
      <c r="CT16" s="1234"/>
      <c r="CU16" s="1234"/>
      <c r="CV16" s="1234"/>
      <c r="CW16" s="1234"/>
      <c r="CX16" s="1234"/>
      <c r="CY16" s="1234"/>
      <c r="CZ16" s="1234"/>
      <c r="DA16" s="1234"/>
      <c r="DB16" s="1234"/>
      <c r="DC16" s="1234"/>
      <c r="DD16" s="1234"/>
      <c r="DE16" s="1234"/>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3"/>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34"/>
      <c r="CR17" s="1234"/>
      <c r="CS17" s="1234"/>
      <c r="CT17" s="1234"/>
      <c r="CU17" s="1234"/>
      <c r="CV17" s="1234"/>
      <c r="CW17" s="1234"/>
      <c r="CX17" s="1234"/>
      <c r="CY17" s="1234"/>
      <c r="CZ17" s="1234"/>
      <c r="DA17" s="1234"/>
      <c r="DB17" s="1234"/>
      <c r="DC17" s="1234"/>
      <c r="DD17" s="1234"/>
      <c r="DE17" s="1234"/>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3"/>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34"/>
      <c r="CR18" s="1234"/>
      <c r="CS18" s="1234"/>
      <c r="CT18" s="1234"/>
      <c r="CU18" s="1234"/>
      <c r="CV18" s="1234"/>
      <c r="CW18" s="1234"/>
      <c r="CX18" s="1234"/>
      <c r="CY18" s="1234"/>
      <c r="CZ18" s="1234"/>
      <c r="DA18" s="1234"/>
      <c r="DB18" s="1234"/>
      <c r="DC18" s="1234"/>
      <c r="DD18" s="1234"/>
      <c r="DE18" s="1234"/>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3"/>
      <c r="DE19" s="1233"/>
    </row>
    <row r="20" spans="1:351" x14ac:dyDescent="0.15">
      <c r="DD20" s="1233"/>
      <c r="DE20" s="1233"/>
    </row>
    <row r="21" spans="1:351" ht="17.25" x14ac:dyDescent="0.15">
      <c r="B21" s="1235"/>
      <c r="C21" s="1236"/>
      <c r="D21" s="1236"/>
      <c r="E21" s="1236"/>
      <c r="F21" s="1236"/>
      <c r="G21" s="1236"/>
      <c r="H21" s="1236"/>
      <c r="I21" s="1236"/>
      <c r="J21" s="1236"/>
      <c r="K21" s="1236"/>
      <c r="L21" s="1236"/>
      <c r="M21" s="1236"/>
      <c r="N21" s="1237"/>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7"/>
      <c r="AU21" s="1236"/>
      <c r="AV21" s="1236"/>
      <c r="AW21" s="1236"/>
      <c r="AX21" s="1236"/>
      <c r="AY21" s="1236"/>
      <c r="AZ21" s="1236"/>
      <c r="BA21" s="1236"/>
      <c r="BB21" s="1236"/>
      <c r="BC21" s="1236"/>
      <c r="BD21" s="1236"/>
      <c r="BE21" s="1236"/>
      <c r="BF21" s="1237"/>
      <c r="BG21" s="1236"/>
      <c r="BH21" s="1236"/>
      <c r="BI21" s="1236"/>
      <c r="BJ21" s="1236"/>
      <c r="BK21" s="1236"/>
      <c r="BL21" s="1236"/>
      <c r="BM21" s="1236"/>
      <c r="BN21" s="1236"/>
      <c r="BO21" s="1236"/>
      <c r="BP21" s="1236"/>
      <c r="BQ21" s="1236"/>
      <c r="BR21" s="1237"/>
      <c r="BS21" s="1236"/>
      <c r="BT21" s="1236"/>
      <c r="BU21" s="1236"/>
      <c r="BV21" s="1236"/>
      <c r="BW21" s="1236"/>
      <c r="BX21" s="1236"/>
      <c r="BY21" s="1236"/>
      <c r="BZ21" s="1236"/>
      <c r="CA21" s="1236"/>
      <c r="CB21" s="1236"/>
      <c r="CC21" s="1236"/>
      <c r="CD21" s="1237"/>
      <c r="CE21" s="1236"/>
      <c r="CF21" s="1236"/>
      <c r="CG21" s="1236"/>
      <c r="CH21" s="1236"/>
      <c r="CI21" s="1236"/>
      <c r="CJ21" s="1236"/>
      <c r="CK21" s="1236"/>
      <c r="CL21" s="1236"/>
      <c r="CM21" s="1236"/>
      <c r="CN21" s="1236"/>
      <c r="CO21" s="1236"/>
      <c r="CP21" s="1237"/>
      <c r="CQ21" s="1236"/>
      <c r="CR21" s="1236"/>
      <c r="CS21" s="1236"/>
      <c r="CT21" s="1236"/>
      <c r="CU21" s="1236"/>
      <c r="CV21" s="1236"/>
      <c r="CW21" s="1236"/>
      <c r="CX21" s="1236"/>
      <c r="CY21" s="1236"/>
      <c r="CZ21" s="1236"/>
      <c r="DA21" s="1236"/>
      <c r="DB21" s="1237"/>
      <c r="DC21" s="1236"/>
      <c r="DD21" s="1238"/>
      <c r="DE21" s="1233"/>
      <c r="MM21" s="1239"/>
    </row>
    <row r="22" spans="1:351" ht="17.25" x14ac:dyDescent="0.15">
      <c r="B22" s="1240"/>
      <c r="MM22" s="1239"/>
    </row>
    <row r="23" spans="1:351" x14ac:dyDescent="0.15">
      <c r="B23" s="1240"/>
    </row>
    <row r="24" spans="1:351" x14ac:dyDescent="0.15">
      <c r="B24" s="1240"/>
    </row>
    <row r="25" spans="1:351" x14ac:dyDescent="0.15">
      <c r="B25" s="1240"/>
    </row>
    <row r="26" spans="1:351" x14ac:dyDescent="0.15">
      <c r="B26" s="1240"/>
    </row>
    <row r="27" spans="1:351" x14ac:dyDescent="0.15">
      <c r="B27" s="1240"/>
    </row>
    <row r="28" spans="1:351" x14ac:dyDescent="0.15">
      <c r="B28" s="1240"/>
    </row>
    <row r="29" spans="1:351" x14ac:dyDescent="0.15">
      <c r="B29" s="1240"/>
    </row>
    <row r="30" spans="1:351" x14ac:dyDescent="0.15">
      <c r="B30" s="1240"/>
    </row>
    <row r="31" spans="1:351" x14ac:dyDescent="0.15">
      <c r="B31" s="1240"/>
    </row>
    <row r="32" spans="1:351" x14ac:dyDescent="0.15">
      <c r="B32" s="1240"/>
    </row>
    <row r="33" spans="2:109" x14ac:dyDescent="0.15">
      <c r="B33" s="1240"/>
    </row>
    <row r="34" spans="2:109" x14ac:dyDescent="0.15">
      <c r="B34" s="1240"/>
    </row>
    <row r="35" spans="2:109" x14ac:dyDescent="0.15">
      <c r="B35" s="1240"/>
    </row>
    <row r="36" spans="2:109" x14ac:dyDescent="0.15">
      <c r="B36" s="1240"/>
    </row>
    <row r="37" spans="2:109" x14ac:dyDescent="0.15">
      <c r="B37" s="1240"/>
    </row>
    <row r="38" spans="2:109" x14ac:dyDescent="0.15">
      <c r="B38" s="1240"/>
    </row>
    <row r="39" spans="2:109" x14ac:dyDescent="0.15">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x14ac:dyDescent="0.15">
      <c r="B40" s="1245"/>
      <c r="DD40" s="1245"/>
      <c r="DE40" s="1233"/>
    </row>
    <row r="41" spans="2:109" ht="17.25" x14ac:dyDescent="0.15">
      <c r="B41" s="1246" t="s">
        <v>572</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c r="CB41" s="1236"/>
      <c r="CC41" s="1236"/>
      <c r="CD41" s="1236"/>
      <c r="CE41" s="1236"/>
      <c r="CF41" s="1236"/>
      <c r="CG41" s="1236"/>
      <c r="CH41" s="1236"/>
      <c r="CI41" s="1236"/>
      <c r="CJ41" s="1236"/>
      <c r="CK41" s="1236"/>
      <c r="CL41" s="1236"/>
      <c r="CM41" s="1236"/>
      <c r="CN41" s="1236"/>
      <c r="CO41" s="1236"/>
      <c r="CP41" s="1236"/>
      <c r="CQ41" s="1236"/>
      <c r="CR41" s="1236"/>
      <c r="CS41" s="1236"/>
      <c r="CT41" s="1236"/>
      <c r="CU41" s="1236"/>
      <c r="CV41" s="1236"/>
      <c r="CW41" s="1236"/>
      <c r="CX41" s="1236"/>
      <c r="CY41" s="1236"/>
      <c r="CZ41" s="1236"/>
      <c r="DA41" s="1236"/>
      <c r="DB41" s="1236"/>
      <c r="DC41" s="1236"/>
      <c r="DD41" s="1238"/>
    </row>
    <row r="42" spans="2:109" x14ac:dyDescent="0.15">
      <c r="B42" s="1240"/>
      <c r="G42" s="1247"/>
      <c r="I42" s="1248"/>
      <c r="J42" s="1248"/>
      <c r="K42" s="1248"/>
      <c r="AM42" s="1247"/>
      <c r="AN42" s="1247" t="s">
        <v>573</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x14ac:dyDescent="0.15">
      <c r="B43" s="1240"/>
      <c r="AN43" s="1249" t="s">
        <v>574</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x14ac:dyDescent="0.15">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x14ac:dyDescent="0.15">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x14ac:dyDescent="0.15">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x14ac:dyDescent="0.15">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x14ac:dyDescent="0.15">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x14ac:dyDescent="0.15">
      <c r="B49" s="1240"/>
      <c r="AN49" s="1233" t="s">
        <v>575</v>
      </c>
    </row>
    <row r="50" spans="1:109" x14ac:dyDescent="0.15">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540</v>
      </c>
      <c r="BQ50" s="1265"/>
      <c r="BR50" s="1265"/>
      <c r="BS50" s="1265"/>
      <c r="BT50" s="1265"/>
      <c r="BU50" s="1265"/>
      <c r="BV50" s="1265"/>
      <c r="BW50" s="1265"/>
      <c r="BX50" s="1265" t="s">
        <v>541</v>
      </c>
      <c r="BY50" s="1265"/>
      <c r="BZ50" s="1265"/>
      <c r="CA50" s="1265"/>
      <c r="CB50" s="1265"/>
      <c r="CC50" s="1265"/>
      <c r="CD50" s="1265"/>
      <c r="CE50" s="1265"/>
      <c r="CF50" s="1265" t="s">
        <v>542</v>
      </c>
      <c r="CG50" s="1265"/>
      <c r="CH50" s="1265"/>
      <c r="CI50" s="1265"/>
      <c r="CJ50" s="1265"/>
      <c r="CK50" s="1265"/>
      <c r="CL50" s="1265"/>
      <c r="CM50" s="1265"/>
      <c r="CN50" s="1265" t="s">
        <v>543</v>
      </c>
      <c r="CO50" s="1265"/>
      <c r="CP50" s="1265"/>
      <c r="CQ50" s="1265"/>
      <c r="CR50" s="1265"/>
      <c r="CS50" s="1265"/>
      <c r="CT50" s="1265"/>
      <c r="CU50" s="1265"/>
      <c r="CV50" s="1265" t="s">
        <v>544</v>
      </c>
      <c r="CW50" s="1265"/>
      <c r="CX50" s="1265"/>
      <c r="CY50" s="1265"/>
      <c r="CZ50" s="1265"/>
      <c r="DA50" s="1265"/>
      <c r="DB50" s="1265"/>
      <c r="DC50" s="1265"/>
    </row>
    <row r="51" spans="1:109" ht="13.5" customHeight="1" x14ac:dyDescent="0.15">
      <c r="B51" s="1240"/>
      <c r="G51" s="1266"/>
      <c r="H51" s="1266"/>
      <c r="I51" s="1267"/>
      <c r="J51" s="1267"/>
      <c r="K51" s="1268"/>
      <c r="L51" s="1268"/>
      <c r="M51" s="1268"/>
      <c r="N51" s="1268"/>
      <c r="AM51" s="1258"/>
      <c r="AN51" s="1269" t="s">
        <v>576</v>
      </c>
      <c r="AO51" s="1269"/>
      <c r="AP51" s="1269"/>
      <c r="AQ51" s="1269"/>
      <c r="AR51" s="1269"/>
      <c r="AS51" s="1269"/>
      <c r="AT51" s="1269"/>
      <c r="AU51" s="1269"/>
      <c r="AV51" s="1269"/>
      <c r="AW51" s="1269"/>
      <c r="AX51" s="1269"/>
      <c r="AY51" s="1269"/>
      <c r="AZ51" s="1269"/>
      <c r="BA51" s="1269"/>
      <c r="BB51" s="1269" t="s">
        <v>577</v>
      </c>
      <c r="BC51" s="1269"/>
      <c r="BD51" s="1269"/>
      <c r="BE51" s="1269"/>
      <c r="BF51" s="1269"/>
      <c r="BG51" s="1269"/>
      <c r="BH51" s="1269"/>
      <c r="BI51" s="1269"/>
      <c r="BJ51" s="1269"/>
      <c r="BK51" s="1269"/>
      <c r="BL51" s="1269"/>
      <c r="BM51" s="1269"/>
      <c r="BN51" s="1269"/>
      <c r="BO51" s="1269"/>
      <c r="BP51" s="1270"/>
      <c r="BQ51" s="1271"/>
      <c r="BR51" s="1271"/>
      <c r="BS51" s="1271"/>
      <c r="BT51" s="1271"/>
      <c r="BU51" s="1271"/>
      <c r="BV51" s="1271"/>
      <c r="BW51" s="1271"/>
      <c r="BX51" s="1270"/>
      <c r="BY51" s="1271"/>
      <c r="BZ51" s="1271"/>
      <c r="CA51" s="1271"/>
      <c r="CB51" s="1271"/>
      <c r="CC51" s="1271"/>
      <c r="CD51" s="1271"/>
      <c r="CE51" s="1271"/>
      <c r="CF51" s="1271">
        <v>5.7</v>
      </c>
      <c r="CG51" s="1271"/>
      <c r="CH51" s="1271"/>
      <c r="CI51" s="1271"/>
      <c r="CJ51" s="1271"/>
      <c r="CK51" s="1271"/>
      <c r="CL51" s="1271"/>
      <c r="CM51" s="1271"/>
      <c r="CN51" s="1271">
        <v>6.2</v>
      </c>
      <c r="CO51" s="1271"/>
      <c r="CP51" s="1271"/>
      <c r="CQ51" s="1271"/>
      <c r="CR51" s="1271"/>
      <c r="CS51" s="1271"/>
      <c r="CT51" s="1271"/>
      <c r="CU51" s="1271"/>
      <c r="CV51" s="1270"/>
      <c r="CW51" s="1271"/>
      <c r="CX51" s="1271"/>
      <c r="CY51" s="1271"/>
      <c r="CZ51" s="1271"/>
      <c r="DA51" s="1271"/>
      <c r="DB51" s="1271"/>
      <c r="DC51" s="1271"/>
    </row>
    <row r="52" spans="1:109" x14ac:dyDescent="0.15">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578</v>
      </c>
      <c r="BC53" s="1269"/>
      <c r="BD53" s="1269"/>
      <c r="BE53" s="1269"/>
      <c r="BF53" s="1269"/>
      <c r="BG53" s="1269"/>
      <c r="BH53" s="1269"/>
      <c r="BI53" s="1269"/>
      <c r="BJ53" s="1269"/>
      <c r="BK53" s="1269"/>
      <c r="BL53" s="1269"/>
      <c r="BM53" s="1269"/>
      <c r="BN53" s="1269"/>
      <c r="BO53" s="1269"/>
      <c r="BP53" s="1270"/>
      <c r="BQ53" s="1271"/>
      <c r="BR53" s="1271"/>
      <c r="BS53" s="1271"/>
      <c r="BT53" s="1271"/>
      <c r="BU53" s="1271"/>
      <c r="BV53" s="1271"/>
      <c r="BW53" s="1271"/>
      <c r="BX53" s="1270"/>
      <c r="BY53" s="1271"/>
      <c r="BZ53" s="1271"/>
      <c r="CA53" s="1271"/>
      <c r="CB53" s="1271"/>
      <c r="CC53" s="1271"/>
      <c r="CD53" s="1271"/>
      <c r="CE53" s="1271"/>
      <c r="CF53" s="1271">
        <v>62.8</v>
      </c>
      <c r="CG53" s="1271"/>
      <c r="CH53" s="1271"/>
      <c r="CI53" s="1271"/>
      <c r="CJ53" s="1271"/>
      <c r="CK53" s="1271"/>
      <c r="CL53" s="1271"/>
      <c r="CM53" s="1271"/>
      <c r="CN53" s="1271">
        <v>64.599999999999994</v>
      </c>
      <c r="CO53" s="1271"/>
      <c r="CP53" s="1271"/>
      <c r="CQ53" s="1271"/>
      <c r="CR53" s="1271"/>
      <c r="CS53" s="1271"/>
      <c r="CT53" s="1271"/>
      <c r="CU53" s="1271"/>
      <c r="CV53" s="1270"/>
      <c r="CW53" s="1271"/>
      <c r="CX53" s="1271"/>
      <c r="CY53" s="1271"/>
      <c r="CZ53" s="1271"/>
      <c r="DA53" s="1271"/>
      <c r="DB53" s="1271"/>
      <c r="DC53" s="1271"/>
    </row>
    <row r="54" spans="1:109" x14ac:dyDescent="0.15">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1248"/>
      <c r="B55" s="1240"/>
      <c r="G55" s="1259"/>
      <c r="H55" s="1259"/>
      <c r="I55" s="1259"/>
      <c r="J55" s="1259"/>
      <c r="K55" s="1268"/>
      <c r="L55" s="1268"/>
      <c r="M55" s="1268"/>
      <c r="N55" s="1268"/>
      <c r="AN55" s="1265" t="s">
        <v>579</v>
      </c>
      <c r="AO55" s="1265"/>
      <c r="AP55" s="1265"/>
      <c r="AQ55" s="1265"/>
      <c r="AR55" s="1265"/>
      <c r="AS55" s="1265"/>
      <c r="AT55" s="1265"/>
      <c r="AU55" s="1265"/>
      <c r="AV55" s="1265"/>
      <c r="AW55" s="1265"/>
      <c r="AX55" s="1265"/>
      <c r="AY55" s="1265"/>
      <c r="AZ55" s="1265"/>
      <c r="BA55" s="1265"/>
      <c r="BB55" s="1269" t="s">
        <v>577</v>
      </c>
      <c r="BC55" s="1269"/>
      <c r="BD55" s="1269"/>
      <c r="BE55" s="1269"/>
      <c r="BF55" s="1269"/>
      <c r="BG55" s="1269"/>
      <c r="BH55" s="1269"/>
      <c r="BI55" s="1269"/>
      <c r="BJ55" s="1269"/>
      <c r="BK55" s="1269"/>
      <c r="BL55" s="1269"/>
      <c r="BM55" s="1269"/>
      <c r="BN55" s="1269"/>
      <c r="BO55" s="1269"/>
      <c r="BP55" s="1270"/>
      <c r="BQ55" s="1271"/>
      <c r="BR55" s="1271"/>
      <c r="BS55" s="1271"/>
      <c r="BT55" s="1271"/>
      <c r="BU55" s="1271"/>
      <c r="BV55" s="1271"/>
      <c r="BW55" s="1271"/>
      <c r="BX55" s="1270"/>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0"/>
      <c r="CW55" s="1271"/>
      <c r="CX55" s="1271"/>
      <c r="CY55" s="1271"/>
      <c r="CZ55" s="1271"/>
      <c r="DA55" s="1271"/>
      <c r="DB55" s="1271"/>
      <c r="DC55" s="1271"/>
    </row>
    <row r="56" spans="1:109" x14ac:dyDescent="0.15">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8" customFormat="1" x14ac:dyDescent="0.15">
      <c r="B57" s="1272"/>
      <c r="G57" s="1259"/>
      <c r="H57" s="1259"/>
      <c r="I57" s="1273"/>
      <c r="J57" s="1273"/>
      <c r="K57" s="1268"/>
      <c r="L57" s="1268"/>
      <c r="M57" s="1268"/>
      <c r="N57" s="1268"/>
      <c r="AM57" s="1233"/>
      <c r="AN57" s="1265"/>
      <c r="AO57" s="1265"/>
      <c r="AP57" s="1265"/>
      <c r="AQ57" s="1265"/>
      <c r="AR57" s="1265"/>
      <c r="AS57" s="1265"/>
      <c r="AT57" s="1265"/>
      <c r="AU57" s="1265"/>
      <c r="AV57" s="1265"/>
      <c r="AW57" s="1265"/>
      <c r="AX57" s="1265"/>
      <c r="AY57" s="1265"/>
      <c r="AZ57" s="1265"/>
      <c r="BA57" s="1265"/>
      <c r="BB57" s="1269" t="s">
        <v>578</v>
      </c>
      <c r="BC57" s="1269"/>
      <c r="BD57" s="1269"/>
      <c r="BE57" s="1269"/>
      <c r="BF57" s="1269"/>
      <c r="BG57" s="1269"/>
      <c r="BH57" s="1269"/>
      <c r="BI57" s="1269"/>
      <c r="BJ57" s="1269"/>
      <c r="BK57" s="1269"/>
      <c r="BL57" s="1269"/>
      <c r="BM57" s="1269"/>
      <c r="BN57" s="1269"/>
      <c r="BO57" s="1269"/>
      <c r="BP57" s="1270"/>
      <c r="BQ57" s="1271"/>
      <c r="BR57" s="1271"/>
      <c r="BS57" s="1271"/>
      <c r="BT57" s="1271"/>
      <c r="BU57" s="1271"/>
      <c r="BV57" s="1271"/>
      <c r="BW57" s="1271"/>
      <c r="BX57" s="1270"/>
      <c r="BY57" s="1271"/>
      <c r="BZ57" s="1271"/>
      <c r="CA57" s="1271"/>
      <c r="CB57" s="1271"/>
      <c r="CC57" s="1271"/>
      <c r="CD57" s="1271"/>
      <c r="CE57" s="1271"/>
      <c r="CF57" s="1271">
        <v>55.3</v>
      </c>
      <c r="CG57" s="1271"/>
      <c r="CH57" s="1271"/>
      <c r="CI57" s="1271"/>
      <c r="CJ57" s="1271"/>
      <c r="CK57" s="1271"/>
      <c r="CL57" s="1271"/>
      <c r="CM57" s="1271"/>
      <c r="CN57" s="1271">
        <v>56.3</v>
      </c>
      <c r="CO57" s="1271"/>
      <c r="CP57" s="1271"/>
      <c r="CQ57" s="1271"/>
      <c r="CR57" s="1271"/>
      <c r="CS57" s="1271"/>
      <c r="CT57" s="1271"/>
      <c r="CU57" s="1271"/>
      <c r="CV57" s="1270"/>
      <c r="CW57" s="1271"/>
      <c r="CX57" s="1271"/>
      <c r="CY57" s="1271"/>
      <c r="CZ57" s="1271"/>
      <c r="DA57" s="1271"/>
      <c r="DB57" s="1271"/>
      <c r="DC57" s="1271"/>
      <c r="DD57" s="1274"/>
      <c r="DE57" s="1272"/>
    </row>
    <row r="58" spans="1:109" s="1248" customFormat="1" x14ac:dyDescent="0.15">
      <c r="A58" s="1233"/>
      <c r="B58" s="1272"/>
      <c r="G58" s="1259"/>
      <c r="H58" s="1259"/>
      <c r="I58" s="1273"/>
      <c r="J58" s="1273"/>
      <c r="K58" s="1268"/>
      <c r="L58" s="1268"/>
      <c r="M58" s="1268"/>
      <c r="N58" s="1268"/>
      <c r="AM58" s="1233"/>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8" customFormat="1" x14ac:dyDescent="0.15">
      <c r="A59" s="1233"/>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8" customFormat="1" x14ac:dyDescent="0.15">
      <c r="A60" s="1233"/>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8" customFormat="1" x14ac:dyDescent="0.15">
      <c r="A61" s="1233"/>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x14ac:dyDescent="0.15">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3"/>
    </row>
    <row r="63" spans="1:109" ht="17.25" x14ac:dyDescent="0.15">
      <c r="B63" s="1280" t="s">
        <v>580</v>
      </c>
    </row>
    <row r="64" spans="1:109" x14ac:dyDescent="0.15">
      <c r="B64" s="1240"/>
      <c r="G64" s="1247"/>
      <c r="I64" s="1281"/>
      <c r="J64" s="1281"/>
      <c r="K64" s="1281"/>
      <c r="L64" s="1281"/>
      <c r="M64" s="1281"/>
      <c r="N64" s="1282"/>
      <c r="AM64" s="1247"/>
      <c r="AN64" s="1247" t="s">
        <v>573</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x14ac:dyDescent="0.15">
      <c r="B65" s="1240"/>
      <c r="AN65" s="1249" t="s">
        <v>581</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x14ac:dyDescent="0.15">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x14ac:dyDescent="0.15">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x14ac:dyDescent="0.15">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x14ac:dyDescent="0.15">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x14ac:dyDescent="0.15">
      <c r="B70" s="1240"/>
      <c r="H70" s="1283"/>
      <c r="I70" s="1283"/>
      <c r="J70" s="1284"/>
      <c r="K70" s="1284"/>
      <c r="L70" s="1285"/>
      <c r="M70" s="1284"/>
      <c r="N70" s="1285"/>
      <c r="AN70" s="1258"/>
      <c r="AO70" s="1258"/>
      <c r="AP70" s="1258"/>
      <c r="AZ70" s="1258"/>
      <c r="BA70" s="1258"/>
      <c r="BB70" s="1258"/>
      <c r="BL70" s="1258"/>
      <c r="BM70" s="1258"/>
      <c r="BN70" s="1258"/>
      <c r="BX70" s="1258"/>
      <c r="BY70" s="1258"/>
      <c r="BZ70" s="1258"/>
      <c r="CJ70" s="1258"/>
      <c r="CK70" s="1258"/>
      <c r="CL70" s="1258"/>
      <c r="CV70" s="1258"/>
      <c r="CW70" s="1258"/>
      <c r="CX70" s="1258"/>
    </row>
    <row r="71" spans="2:107" x14ac:dyDescent="0.15">
      <c r="B71" s="1240"/>
      <c r="G71" s="1286"/>
      <c r="I71" s="1287"/>
      <c r="J71" s="1284"/>
      <c r="K71" s="1284"/>
      <c r="L71" s="1285"/>
      <c r="M71" s="1284"/>
      <c r="N71" s="1285"/>
      <c r="AM71" s="1286"/>
      <c r="AN71" s="1233" t="s">
        <v>575</v>
      </c>
    </row>
    <row r="72" spans="2:107" x14ac:dyDescent="0.15">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540</v>
      </c>
      <c r="BQ72" s="1265"/>
      <c r="BR72" s="1265"/>
      <c r="BS72" s="1265"/>
      <c r="BT72" s="1265"/>
      <c r="BU72" s="1265"/>
      <c r="BV72" s="1265"/>
      <c r="BW72" s="1265"/>
      <c r="BX72" s="1265" t="s">
        <v>541</v>
      </c>
      <c r="BY72" s="1265"/>
      <c r="BZ72" s="1265"/>
      <c r="CA72" s="1265"/>
      <c r="CB72" s="1265"/>
      <c r="CC72" s="1265"/>
      <c r="CD72" s="1265"/>
      <c r="CE72" s="1265"/>
      <c r="CF72" s="1265" t="s">
        <v>542</v>
      </c>
      <c r="CG72" s="1265"/>
      <c r="CH72" s="1265"/>
      <c r="CI72" s="1265"/>
      <c r="CJ72" s="1265"/>
      <c r="CK72" s="1265"/>
      <c r="CL72" s="1265"/>
      <c r="CM72" s="1265"/>
      <c r="CN72" s="1265" t="s">
        <v>543</v>
      </c>
      <c r="CO72" s="1265"/>
      <c r="CP72" s="1265"/>
      <c r="CQ72" s="1265"/>
      <c r="CR72" s="1265"/>
      <c r="CS72" s="1265"/>
      <c r="CT72" s="1265"/>
      <c r="CU72" s="1265"/>
      <c r="CV72" s="1265" t="s">
        <v>544</v>
      </c>
      <c r="CW72" s="1265"/>
      <c r="CX72" s="1265"/>
      <c r="CY72" s="1265"/>
      <c r="CZ72" s="1265"/>
      <c r="DA72" s="1265"/>
      <c r="DB72" s="1265"/>
      <c r="DC72" s="1265"/>
    </row>
    <row r="73" spans="2:107" x14ac:dyDescent="0.15">
      <c r="B73" s="1240"/>
      <c r="G73" s="1266"/>
      <c r="H73" s="1266"/>
      <c r="I73" s="1266"/>
      <c r="J73" s="1266"/>
      <c r="K73" s="1288"/>
      <c r="L73" s="1288"/>
      <c r="M73" s="1288"/>
      <c r="N73" s="1288"/>
      <c r="AM73" s="1258"/>
      <c r="AN73" s="1269" t="s">
        <v>576</v>
      </c>
      <c r="AO73" s="1269"/>
      <c r="AP73" s="1269"/>
      <c r="AQ73" s="1269"/>
      <c r="AR73" s="1269"/>
      <c r="AS73" s="1269"/>
      <c r="AT73" s="1269"/>
      <c r="AU73" s="1269"/>
      <c r="AV73" s="1269"/>
      <c r="AW73" s="1269"/>
      <c r="AX73" s="1269"/>
      <c r="AY73" s="1269"/>
      <c r="AZ73" s="1269"/>
      <c r="BA73" s="1269"/>
      <c r="BB73" s="1269" t="s">
        <v>577</v>
      </c>
      <c r="BC73" s="1269"/>
      <c r="BD73" s="1269"/>
      <c r="BE73" s="1269"/>
      <c r="BF73" s="1269"/>
      <c r="BG73" s="1269"/>
      <c r="BH73" s="1269"/>
      <c r="BI73" s="1269"/>
      <c r="BJ73" s="1269"/>
      <c r="BK73" s="1269"/>
      <c r="BL73" s="1269"/>
      <c r="BM73" s="1269"/>
      <c r="BN73" s="1269"/>
      <c r="BO73" s="1269"/>
      <c r="BP73" s="1271">
        <v>20.399999999999999</v>
      </c>
      <c r="BQ73" s="1271"/>
      <c r="BR73" s="1271"/>
      <c r="BS73" s="1271"/>
      <c r="BT73" s="1271"/>
      <c r="BU73" s="1271"/>
      <c r="BV73" s="1271"/>
      <c r="BW73" s="1271"/>
      <c r="BX73" s="1271">
        <v>13.9</v>
      </c>
      <c r="BY73" s="1271"/>
      <c r="BZ73" s="1271"/>
      <c r="CA73" s="1271"/>
      <c r="CB73" s="1271"/>
      <c r="CC73" s="1271"/>
      <c r="CD73" s="1271"/>
      <c r="CE73" s="1271"/>
      <c r="CF73" s="1271">
        <v>5.7</v>
      </c>
      <c r="CG73" s="1271"/>
      <c r="CH73" s="1271"/>
      <c r="CI73" s="1271"/>
      <c r="CJ73" s="1271"/>
      <c r="CK73" s="1271"/>
      <c r="CL73" s="1271"/>
      <c r="CM73" s="1271"/>
      <c r="CN73" s="1271">
        <v>6.2</v>
      </c>
      <c r="CO73" s="1271"/>
      <c r="CP73" s="1271"/>
      <c r="CQ73" s="1271"/>
      <c r="CR73" s="1271"/>
      <c r="CS73" s="1271"/>
      <c r="CT73" s="1271"/>
      <c r="CU73" s="1271"/>
      <c r="CV73" s="1271">
        <v>2.8</v>
      </c>
      <c r="CW73" s="1271"/>
      <c r="CX73" s="1271"/>
      <c r="CY73" s="1271"/>
      <c r="CZ73" s="1271"/>
      <c r="DA73" s="1271"/>
      <c r="DB73" s="1271"/>
      <c r="DC73" s="1271"/>
    </row>
    <row r="74" spans="2:107" x14ac:dyDescent="0.15">
      <c r="B74" s="1240"/>
      <c r="G74" s="1266"/>
      <c r="H74" s="1266"/>
      <c r="I74" s="1266"/>
      <c r="J74" s="1266"/>
      <c r="K74" s="1288"/>
      <c r="L74" s="1288"/>
      <c r="M74" s="1288"/>
      <c r="N74" s="1288"/>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582</v>
      </c>
      <c r="BC75" s="1269"/>
      <c r="BD75" s="1269"/>
      <c r="BE75" s="1269"/>
      <c r="BF75" s="1269"/>
      <c r="BG75" s="1269"/>
      <c r="BH75" s="1269"/>
      <c r="BI75" s="1269"/>
      <c r="BJ75" s="1269"/>
      <c r="BK75" s="1269"/>
      <c r="BL75" s="1269"/>
      <c r="BM75" s="1269"/>
      <c r="BN75" s="1269"/>
      <c r="BO75" s="1269"/>
      <c r="BP75" s="1271">
        <v>12.9</v>
      </c>
      <c r="BQ75" s="1271"/>
      <c r="BR75" s="1271"/>
      <c r="BS75" s="1271"/>
      <c r="BT75" s="1271"/>
      <c r="BU75" s="1271"/>
      <c r="BV75" s="1271"/>
      <c r="BW75" s="1271"/>
      <c r="BX75" s="1271">
        <v>12.2</v>
      </c>
      <c r="BY75" s="1271"/>
      <c r="BZ75" s="1271"/>
      <c r="CA75" s="1271"/>
      <c r="CB75" s="1271"/>
      <c r="CC75" s="1271"/>
      <c r="CD75" s="1271"/>
      <c r="CE75" s="1271"/>
      <c r="CF75" s="1271">
        <v>11.5</v>
      </c>
      <c r="CG75" s="1271"/>
      <c r="CH75" s="1271"/>
      <c r="CI75" s="1271"/>
      <c r="CJ75" s="1271"/>
      <c r="CK75" s="1271"/>
      <c r="CL75" s="1271"/>
      <c r="CM75" s="1271"/>
      <c r="CN75" s="1271">
        <v>10.6</v>
      </c>
      <c r="CO75" s="1271"/>
      <c r="CP75" s="1271"/>
      <c r="CQ75" s="1271"/>
      <c r="CR75" s="1271"/>
      <c r="CS75" s="1271"/>
      <c r="CT75" s="1271"/>
      <c r="CU75" s="1271"/>
      <c r="CV75" s="1271">
        <v>8.5</v>
      </c>
      <c r="CW75" s="1271"/>
      <c r="CX75" s="1271"/>
      <c r="CY75" s="1271"/>
      <c r="CZ75" s="1271"/>
      <c r="DA75" s="1271"/>
      <c r="DB75" s="1271"/>
      <c r="DC75" s="1271"/>
    </row>
    <row r="76" spans="2:107" x14ac:dyDescent="0.15">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40"/>
      <c r="G77" s="1259"/>
      <c r="H77" s="1259"/>
      <c r="I77" s="1259"/>
      <c r="J77" s="1259"/>
      <c r="K77" s="1288"/>
      <c r="L77" s="1288"/>
      <c r="M77" s="1288"/>
      <c r="N77" s="1288"/>
      <c r="AN77" s="1265" t="s">
        <v>579</v>
      </c>
      <c r="AO77" s="1265"/>
      <c r="AP77" s="1265"/>
      <c r="AQ77" s="1265"/>
      <c r="AR77" s="1265"/>
      <c r="AS77" s="1265"/>
      <c r="AT77" s="1265"/>
      <c r="AU77" s="1265"/>
      <c r="AV77" s="1265"/>
      <c r="AW77" s="1265"/>
      <c r="AX77" s="1265"/>
      <c r="AY77" s="1265"/>
      <c r="AZ77" s="1265"/>
      <c r="BA77" s="1265"/>
      <c r="BB77" s="1269" t="s">
        <v>577</v>
      </c>
      <c r="BC77" s="1269"/>
      <c r="BD77" s="1269"/>
      <c r="BE77" s="1269"/>
      <c r="BF77" s="1269"/>
      <c r="BG77" s="1269"/>
      <c r="BH77" s="1269"/>
      <c r="BI77" s="1269"/>
      <c r="BJ77" s="1269"/>
      <c r="BK77" s="1269"/>
      <c r="BL77" s="1269"/>
      <c r="BM77" s="1269"/>
      <c r="BN77" s="1269"/>
      <c r="BO77" s="1269"/>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40"/>
      <c r="G78" s="1259"/>
      <c r="H78" s="1259"/>
      <c r="I78" s="1259"/>
      <c r="J78" s="1259"/>
      <c r="K78" s="1288"/>
      <c r="L78" s="1288"/>
      <c r="M78" s="1288"/>
      <c r="N78" s="1288"/>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40"/>
      <c r="G79" s="1259"/>
      <c r="H79" s="1259"/>
      <c r="I79" s="1273"/>
      <c r="J79" s="1273"/>
      <c r="K79" s="1289"/>
      <c r="L79" s="1289"/>
      <c r="M79" s="1289"/>
      <c r="N79" s="1289"/>
      <c r="AN79" s="1265"/>
      <c r="AO79" s="1265"/>
      <c r="AP79" s="1265"/>
      <c r="AQ79" s="1265"/>
      <c r="AR79" s="1265"/>
      <c r="AS79" s="1265"/>
      <c r="AT79" s="1265"/>
      <c r="AU79" s="1265"/>
      <c r="AV79" s="1265"/>
      <c r="AW79" s="1265"/>
      <c r="AX79" s="1265"/>
      <c r="AY79" s="1265"/>
      <c r="AZ79" s="1265"/>
      <c r="BA79" s="1265"/>
      <c r="BB79" s="1269" t="s">
        <v>582</v>
      </c>
      <c r="BC79" s="1269"/>
      <c r="BD79" s="1269"/>
      <c r="BE79" s="1269"/>
      <c r="BF79" s="1269"/>
      <c r="BG79" s="1269"/>
      <c r="BH79" s="1269"/>
      <c r="BI79" s="1269"/>
      <c r="BJ79" s="1269"/>
      <c r="BK79" s="1269"/>
      <c r="BL79" s="1269"/>
      <c r="BM79" s="1269"/>
      <c r="BN79" s="1269"/>
      <c r="BO79" s="1269"/>
      <c r="BP79" s="1271">
        <v>9.8000000000000007</v>
      </c>
      <c r="BQ79" s="1271"/>
      <c r="BR79" s="1271"/>
      <c r="BS79" s="1271"/>
      <c r="BT79" s="1271"/>
      <c r="BU79" s="1271"/>
      <c r="BV79" s="1271"/>
      <c r="BW79" s="1271"/>
      <c r="BX79" s="1271">
        <v>9.1</v>
      </c>
      <c r="BY79" s="1271"/>
      <c r="BZ79" s="1271"/>
      <c r="CA79" s="1271"/>
      <c r="CB79" s="1271"/>
      <c r="CC79" s="1271"/>
      <c r="CD79" s="1271"/>
      <c r="CE79" s="1271"/>
      <c r="CF79" s="1271">
        <v>8.6</v>
      </c>
      <c r="CG79" s="1271"/>
      <c r="CH79" s="1271"/>
      <c r="CI79" s="1271"/>
      <c r="CJ79" s="1271"/>
      <c r="CK79" s="1271"/>
      <c r="CL79" s="1271"/>
      <c r="CM79" s="1271"/>
      <c r="CN79" s="1271">
        <v>8.5</v>
      </c>
      <c r="CO79" s="1271"/>
      <c r="CP79" s="1271"/>
      <c r="CQ79" s="1271"/>
      <c r="CR79" s="1271"/>
      <c r="CS79" s="1271"/>
      <c r="CT79" s="1271"/>
      <c r="CU79" s="1271"/>
      <c r="CV79" s="1271">
        <v>8.5</v>
      </c>
      <c r="CW79" s="1271"/>
      <c r="CX79" s="1271"/>
      <c r="CY79" s="1271"/>
      <c r="CZ79" s="1271"/>
      <c r="DA79" s="1271"/>
      <c r="DB79" s="1271"/>
      <c r="DC79" s="1271"/>
    </row>
    <row r="80" spans="2:107" x14ac:dyDescent="0.15">
      <c r="B80" s="1240"/>
      <c r="G80" s="1259"/>
      <c r="H80" s="1259"/>
      <c r="I80" s="1273"/>
      <c r="J80" s="1273"/>
      <c r="K80" s="1289"/>
      <c r="L80" s="1289"/>
      <c r="M80" s="1289"/>
      <c r="N80" s="1289"/>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40"/>
    </row>
    <row r="82" spans="2:109" ht="17.25" x14ac:dyDescent="0.15">
      <c r="B82" s="1240"/>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x14ac:dyDescent="0.15">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x14ac:dyDescent="0.15">
      <c r="DD84" s="1233"/>
      <c r="DE84" s="1233"/>
    </row>
    <row r="85" spans="2:109" x14ac:dyDescent="0.15">
      <c r="DD85" s="1233"/>
      <c r="DE85" s="1233"/>
    </row>
    <row r="86" spans="2:109" hidden="1" x14ac:dyDescent="0.15">
      <c r="DD86" s="1233"/>
      <c r="DE86" s="1233"/>
    </row>
    <row r="87" spans="2:109" hidden="1" x14ac:dyDescent="0.15">
      <c r="K87" s="1291"/>
      <c r="AQ87" s="1291"/>
      <c r="BC87" s="1291"/>
      <c r="BO87" s="1291"/>
      <c r="CA87" s="1291"/>
      <c r="CM87" s="1291"/>
      <c r="CY87" s="1291"/>
      <c r="DD87" s="1233"/>
      <c r="DE87" s="1233"/>
    </row>
    <row r="88" spans="2:109" hidden="1" x14ac:dyDescent="0.15">
      <c r="DD88" s="1233"/>
      <c r="DE88" s="1233"/>
    </row>
    <row r="89" spans="2:109" hidden="1" x14ac:dyDescent="0.15">
      <c r="DD89" s="1233"/>
      <c r="DE89" s="1233"/>
    </row>
    <row r="90" spans="2:109" hidden="1" x14ac:dyDescent="0.15">
      <c r="DD90" s="1233"/>
      <c r="DE90" s="1233"/>
    </row>
    <row r="91" spans="2:109" hidden="1" x14ac:dyDescent="0.15">
      <c r="DD91" s="1233"/>
      <c r="DE91" s="1233"/>
    </row>
    <row r="92" spans="2:109" ht="13.5" hidden="1" customHeight="1" x14ac:dyDescent="0.15">
      <c r="DD92" s="1233"/>
      <c r="DE92" s="1233"/>
    </row>
    <row r="93" spans="2:109" ht="13.5" hidden="1" customHeight="1" x14ac:dyDescent="0.15">
      <c r="DD93" s="1233"/>
      <c r="DE93" s="1233"/>
    </row>
    <row r="94" spans="2:109" ht="13.5" hidden="1" customHeight="1" x14ac:dyDescent="0.15">
      <c r="DD94" s="1233"/>
      <c r="DE94" s="1233"/>
    </row>
    <row r="95" spans="2:109" ht="13.5" hidden="1" customHeight="1" x14ac:dyDescent="0.15">
      <c r="DD95" s="1233"/>
      <c r="DE95" s="1233"/>
    </row>
    <row r="96" spans="2:109" ht="13.5" hidden="1" customHeight="1" x14ac:dyDescent="0.15">
      <c r="DD96" s="1233"/>
      <c r="DE96" s="1233"/>
    </row>
    <row r="97" spans="108:109" ht="13.5" hidden="1" customHeight="1" x14ac:dyDescent="0.15">
      <c r="DD97" s="1233"/>
      <c r="DE97" s="1233"/>
    </row>
    <row r="98" spans="108:109" ht="13.5" hidden="1" customHeight="1" x14ac:dyDescent="0.15">
      <c r="DD98" s="1233"/>
      <c r="DE98" s="1233"/>
    </row>
    <row r="99" spans="108:109" ht="13.5" hidden="1" customHeight="1" x14ac:dyDescent="0.15">
      <c r="DD99" s="1233"/>
      <c r="DE99" s="1233"/>
    </row>
    <row r="100" spans="108:109" ht="13.5" hidden="1" customHeight="1" x14ac:dyDescent="0.15">
      <c r="DD100" s="1233"/>
      <c r="DE100" s="1233"/>
    </row>
    <row r="101" spans="108:109" ht="13.5" hidden="1" customHeight="1" x14ac:dyDescent="0.15">
      <c r="DD101" s="1233"/>
      <c r="DE101" s="1233"/>
    </row>
    <row r="102" spans="108:109" ht="13.5" hidden="1" customHeight="1" x14ac:dyDescent="0.15">
      <c r="DD102" s="1233"/>
      <c r="DE102" s="1233"/>
    </row>
    <row r="103" spans="108:109" ht="13.5" hidden="1" customHeight="1" x14ac:dyDescent="0.15">
      <c r="DD103" s="1233"/>
      <c r="DE103" s="1233"/>
    </row>
    <row r="104" spans="108:109" ht="13.5" hidden="1" customHeight="1" x14ac:dyDescent="0.15">
      <c r="DD104" s="1233"/>
      <c r="DE104" s="1233"/>
    </row>
    <row r="105" spans="108:109" ht="13.5" hidden="1" customHeight="1" x14ac:dyDescent="0.15">
      <c r="DD105" s="1233"/>
      <c r="DE105" s="1233"/>
    </row>
    <row r="106" spans="108:109" ht="13.5" hidden="1" customHeight="1" x14ac:dyDescent="0.15">
      <c r="DD106" s="1233"/>
      <c r="DE106" s="1233"/>
    </row>
    <row r="107" spans="108:109" ht="13.5" hidden="1" customHeight="1" x14ac:dyDescent="0.15">
      <c r="DD107" s="1233"/>
      <c r="DE107" s="1233"/>
    </row>
    <row r="108" spans="108:109" ht="13.5" hidden="1" customHeight="1" x14ac:dyDescent="0.15">
      <c r="DD108" s="1233"/>
      <c r="DE108" s="1233"/>
    </row>
    <row r="109" spans="108:109" ht="13.5" hidden="1" customHeight="1" x14ac:dyDescent="0.15">
      <c r="DD109" s="1233"/>
      <c r="DE109" s="1233"/>
    </row>
    <row r="110" spans="108:109" ht="13.5" hidden="1" customHeight="1" x14ac:dyDescent="0.15">
      <c r="DD110" s="1233"/>
      <c r="DE110" s="1233"/>
    </row>
    <row r="111" spans="108:109" ht="13.5" hidden="1" customHeight="1" x14ac:dyDescent="0.15">
      <c r="DD111" s="1233"/>
      <c r="DE111" s="1233"/>
    </row>
    <row r="112" spans="108:109" ht="13.5" hidden="1" customHeight="1" x14ac:dyDescent="0.15">
      <c r="DD112" s="1233"/>
      <c r="DE112" s="1233"/>
    </row>
    <row r="113" spans="108:109" ht="13.5" hidden="1" customHeight="1" x14ac:dyDescent="0.15">
      <c r="DD113" s="1233"/>
      <c r="DE113" s="1233"/>
    </row>
    <row r="114" spans="108:109" ht="13.5" hidden="1" customHeight="1" x14ac:dyDescent="0.15">
      <c r="DD114" s="1233"/>
      <c r="DE114" s="1233"/>
    </row>
    <row r="115" spans="108:109" ht="13.5" hidden="1" customHeight="1" x14ac:dyDescent="0.15">
      <c r="DD115" s="1233"/>
      <c r="DE115" s="1233"/>
    </row>
    <row r="116" spans="108:109" ht="13.5" hidden="1" customHeight="1" x14ac:dyDescent="0.15">
      <c r="DD116" s="1233"/>
      <c r="DE116" s="1233"/>
    </row>
    <row r="117" spans="108:109" ht="13.5" hidden="1" customHeight="1" x14ac:dyDescent="0.15">
      <c r="DD117" s="1233"/>
      <c r="DE117" s="1233"/>
    </row>
    <row r="118" spans="108:109" ht="13.5" hidden="1" customHeight="1" x14ac:dyDescent="0.15">
      <c r="DD118" s="1233"/>
      <c r="DE118" s="1233"/>
    </row>
    <row r="119" spans="108:109" ht="13.5" hidden="1" customHeight="1" x14ac:dyDescent="0.15">
      <c r="DD119" s="1233"/>
      <c r="DE119" s="1233"/>
    </row>
    <row r="120" spans="108:109" ht="13.5" hidden="1" customHeight="1" x14ac:dyDescent="0.15">
      <c r="DD120" s="1233"/>
      <c r="DE120" s="1233"/>
    </row>
    <row r="121" spans="108:109" ht="13.5" hidden="1" customHeight="1" x14ac:dyDescent="0.15">
      <c r="DD121" s="1233"/>
      <c r="DE121" s="1233"/>
    </row>
    <row r="122" spans="108:109" ht="13.5" hidden="1" customHeight="1" x14ac:dyDescent="0.15">
      <c r="DD122" s="1233"/>
      <c r="DE122" s="1233"/>
    </row>
    <row r="123" spans="108:109" ht="13.5" hidden="1" customHeight="1" x14ac:dyDescent="0.15">
      <c r="DD123" s="1233"/>
      <c r="DE123" s="1233"/>
    </row>
    <row r="124" spans="108:109" ht="13.5" hidden="1" customHeight="1" x14ac:dyDescent="0.15">
      <c r="DD124" s="1233"/>
      <c r="DE124" s="1233"/>
    </row>
    <row r="125" spans="108:109" ht="13.5" hidden="1" customHeight="1" x14ac:dyDescent="0.15">
      <c r="DD125" s="1233"/>
      <c r="DE125" s="1233"/>
    </row>
    <row r="126" spans="108:109" ht="13.5" hidden="1" customHeight="1" x14ac:dyDescent="0.15">
      <c r="DD126" s="1233"/>
      <c r="DE126" s="1233"/>
    </row>
    <row r="127" spans="108:109" ht="13.5" hidden="1" customHeight="1" x14ac:dyDescent="0.15">
      <c r="DD127" s="1233"/>
      <c r="DE127" s="1233"/>
    </row>
    <row r="128" spans="108:109" ht="13.5" hidden="1" customHeight="1" x14ac:dyDescent="0.15">
      <c r="DD128" s="1233"/>
      <c r="DE128" s="1233"/>
    </row>
    <row r="129" spans="108:109" ht="13.5" hidden="1" customHeight="1" x14ac:dyDescent="0.15">
      <c r="DD129" s="1233"/>
      <c r="DE129" s="1233"/>
    </row>
    <row r="130" spans="108:109" ht="13.5" hidden="1" customHeight="1" x14ac:dyDescent="0.15">
      <c r="DD130" s="1233"/>
      <c r="DE130" s="1233"/>
    </row>
    <row r="131" spans="108:109" ht="13.5" hidden="1" customHeight="1" x14ac:dyDescent="0.15">
      <c r="DD131" s="1233"/>
      <c r="DE131" s="1233"/>
    </row>
    <row r="132" spans="108:109" ht="13.5" hidden="1" customHeight="1" x14ac:dyDescent="0.15">
      <c r="DD132" s="1233"/>
      <c r="DE132" s="1233"/>
    </row>
    <row r="133" spans="108:109" ht="13.5" hidden="1" customHeight="1" x14ac:dyDescent="0.15">
      <c r="DD133" s="1233"/>
      <c r="DE133" s="1233"/>
    </row>
    <row r="134" spans="108:109" ht="13.5" hidden="1" customHeight="1" x14ac:dyDescent="0.15">
      <c r="DD134" s="1233"/>
      <c r="DE134" s="1233"/>
    </row>
    <row r="135" spans="108:109" ht="13.5" hidden="1" customHeight="1" x14ac:dyDescent="0.15">
      <c r="DD135" s="1233"/>
      <c r="DE135" s="1233"/>
    </row>
    <row r="136" spans="108:109" ht="13.5" hidden="1" customHeight="1" x14ac:dyDescent="0.15">
      <c r="DD136" s="1233"/>
      <c r="DE136" s="1233"/>
    </row>
    <row r="137" spans="108:109" ht="13.5" hidden="1" customHeight="1" x14ac:dyDescent="0.15">
      <c r="DD137" s="1233"/>
      <c r="DE137" s="1233"/>
    </row>
    <row r="138" spans="108:109" ht="13.5" hidden="1" customHeight="1" x14ac:dyDescent="0.15">
      <c r="DD138" s="1233"/>
      <c r="DE138" s="1233"/>
    </row>
    <row r="139" spans="108:109" ht="13.5" hidden="1" customHeight="1" x14ac:dyDescent="0.15">
      <c r="DD139" s="1233"/>
      <c r="DE139" s="1233"/>
    </row>
    <row r="140" spans="108:109" ht="13.5" hidden="1" customHeight="1" x14ac:dyDescent="0.15">
      <c r="DD140" s="1233"/>
      <c r="DE140" s="1233"/>
    </row>
    <row r="141" spans="108:109" ht="13.5" hidden="1" customHeight="1" x14ac:dyDescent="0.15">
      <c r="DD141" s="1233"/>
      <c r="DE141" s="1233"/>
    </row>
    <row r="142" spans="108:109" ht="13.5" hidden="1" customHeight="1" x14ac:dyDescent="0.15">
      <c r="DD142" s="1233"/>
      <c r="DE142" s="1233"/>
    </row>
    <row r="143" spans="108:109" ht="13.5" hidden="1" customHeight="1" x14ac:dyDescent="0.15">
      <c r="DD143" s="1233"/>
      <c r="DE143" s="1233"/>
    </row>
    <row r="144" spans="108:109" ht="13.5" hidden="1" customHeight="1" x14ac:dyDescent="0.15">
      <c r="DD144" s="1233"/>
      <c r="DE144" s="1233"/>
    </row>
    <row r="145" spans="108:109" ht="13.5" hidden="1" customHeight="1" x14ac:dyDescent="0.15">
      <c r="DD145" s="1233"/>
      <c r="DE145" s="1233"/>
    </row>
    <row r="146" spans="108:109" ht="13.5" hidden="1" customHeight="1" x14ac:dyDescent="0.15">
      <c r="DD146" s="1233"/>
      <c r="DE146" s="1233"/>
    </row>
    <row r="147" spans="108:109" ht="13.5" hidden="1" customHeight="1" x14ac:dyDescent="0.15">
      <c r="DD147" s="1233"/>
      <c r="DE147" s="1233"/>
    </row>
    <row r="148" spans="108:109" ht="13.5" hidden="1" customHeight="1" x14ac:dyDescent="0.15">
      <c r="DD148" s="1233"/>
      <c r="DE148" s="1233"/>
    </row>
    <row r="149" spans="108:109" ht="13.5" hidden="1" customHeight="1" x14ac:dyDescent="0.15">
      <c r="DD149" s="1233"/>
      <c r="DE149" s="1233"/>
    </row>
    <row r="150" spans="108:109" ht="13.5" hidden="1" customHeight="1" x14ac:dyDescent="0.15">
      <c r="DD150" s="1233"/>
      <c r="DE150" s="1233"/>
    </row>
    <row r="151" spans="108:109" ht="13.5" hidden="1" customHeight="1" x14ac:dyDescent="0.15">
      <c r="DD151" s="1233"/>
      <c r="DE151" s="1233"/>
    </row>
    <row r="152" spans="108:109" ht="13.5" hidden="1" customHeight="1" x14ac:dyDescent="0.15">
      <c r="DD152" s="1233"/>
      <c r="DE152" s="1233"/>
    </row>
    <row r="153" spans="108:109" ht="13.5" hidden="1" customHeight="1" x14ac:dyDescent="0.15">
      <c r="DD153" s="1233"/>
      <c r="DE153" s="1233"/>
    </row>
    <row r="154" spans="108:109" ht="13.5" hidden="1" customHeight="1" x14ac:dyDescent="0.15">
      <c r="DD154" s="1233"/>
      <c r="DE154" s="1233"/>
    </row>
    <row r="155" spans="108:109" ht="13.5" hidden="1" customHeight="1" x14ac:dyDescent="0.15">
      <c r="DD155" s="1233"/>
      <c r="DE155" s="1233"/>
    </row>
    <row r="156" spans="108:109" ht="13.5" hidden="1" customHeight="1" x14ac:dyDescent="0.15">
      <c r="DD156" s="1233"/>
      <c r="DE156" s="1233"/>
    </row>
    <row r="157" spans="108:109" ht="13.5" hidden="1" customHeight="1" x14ac:dyDescent="0.15">
      <c r="DD157" s="1233"/>
      <c r="DE157" s="1233"/>
    </row>
    <row r="158" spans="108:109" ht="13.5" hidden="1" customHeight="1" x14ac:dyDescent="0.15">
      <c r="DD158" s="1233"/>
      <c r="DE158" s="1233"/>
    </row>
    <row r="159" spans="108:109" ht="13.5" hidden="1" customHeight="1" x14ac:dyDescent="0.15">
      <c r="DD159" s="1233"/>
      <c r="DE159" s="1233"/>
    </row>
    <row r="160" spans="108:109" ht="13.5" hidden="1" customHeight="1" x14ac:dyDescent="0.15">
      <c r="DD160" s="1233"/>
      <c r="DE160" s="123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uWVCapp9GNqQ5RAdgVCeTTenyt7Exgl5LkIdyX9LJghgm15KLyZYTBHQ7gZ79swKEagm3kjXF64MX136EwjUA==" saltValue="Y/RwdVd1zejxlQdCSCrR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475E-1682-4C9A-B606-64C75E7A3E64}">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vz+2+mfqFlsjbhBtHdrbhcWB+8Mz6YOsygeBvitcLagDHlAPFtCXSv0Zcz+eHNUeV1B0UI7UOiUL9c/nUqVng==" saltValue="uLUmW7s39Ipy6wjqMJ2B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6CA0-D7D1-4A2A-9C76-919732BC9DAF}">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x/YTv7b8VEeW8DJQiodjjgWeLkEs/ZAHu3YACWgiJj+HNhUz2gPvyH1E2xd/w2Cth6GSt8OXi4M38KbpiwZyA==" saltValue="qDBlBzfo+lFyGAj+VfVc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124303</v>
      </c>
      <c r="E3" s="141"/>
      <c r="F3" s="142">
        <v>174587</v>
      </c>
      <c r="G3" s="143"/>
      <c r="H3" s="144"/>
    </row>
    <row r="4" spans="1:8" x14ac:dyDescent="0.15">
      <c r="A4" s="145"/>
      <c r="B4" s="146"/>
      <c r="C4" s="147"/>
      <c r="D4" s="148">
        <v>82353</v>
      </c>
      <c r="E4" s="149"/>
      <c r="F4" s="150">
        <v>79695</v>
      </c>
      <c r="G4" s="151"/>
      <c r="H4" s="152"/>
    </row>
    <row r="5" spans="1:8" x14ac:dyDescent="0.15">
      <c r="A5" s="133" t="s">
        <v>532</v>
      </c>
      <c r="B5" s="138"/>
      <c r="C5" s="139"/>
      <c r="D5" s="140">
        <v>91656</v>
      </c>
      <c r="E5" s="141"/>
      <c r="F5" s="142">
        <v>175675</v>
      </c>
      <c r="G5" s="143"/>
      <c r="H5" s="144"/>
    </row>
    <row r="6" spans="1:8" x14ac:dyDescent="0.15">
      <c r="A6" s="145"/>
      <c r="B6" s="146"/>
      <c r="C6" s="147"/>
      <c r="D6" s="148">
        <v>50437</v>
      </c>
      <c r="E6" s="149"/>
      <c r="F6" s="150">
        <v>87698</v>
      </c>
      <c r="G6" s="151"/>
      <c r="H6" s="152"/>
    </row>
    <row r="7" spans="1:8" x14ac:dyDescent="0.15">
      <c r="A7" s="133" t="s">
        <v>533</v>
      </c>
      <c r="B7" s="138"/>
      <c r="C7" s="139"/>
      <c r="D7" s="140">
        <v>67611</v>
      </c>
      <c r="E7" s="141"/>
      <c r="F7" s="142">
        <v>162193</v>
      </c>
      <c r="G7" s="143"/>
      <c r="H7" s="144"/>
    </row>
    <row r="8" spans="1:8" x14ac:dyDescent="0.15">
      <c r="A8" s="145"/>
      <c r="B8" s="146"/>
      <c r="C8" s="147"/>
      <c r="D8" s="148">
        <v>36995</v>
      </c>
      <c r="E8" s="149"/>
      <c r="F8" s="150">
        <v>79985</v>
      </c>
      <c r="G8" s="151"/>
      <c r="H8" s="152"/>
    </row>
    <row r="9" spans="1:8" x14ac:dyDescent="0.15">
      <c r="A9" s="133" t="s">
        <v>534</v>
      </c>
      <c r="B9" s="138"/>
      <c r="C9" s="139"/>
      <c r="D9" s="140">
        <v>79672</v>
      </c>
      <c r="E9" s="141"/>
      <c r="F9" s="142">
        <v>168868</v>
      </c>
      <c r="G9" s="143"/>
      <c r="H9" s="144"/>
    </row>
    <row r="10" spans="1:8" x14ac:dyDescent="0.15">
      <c r="A10" s="145"/>
      <c r="B10" s="146"/>
      <c r="C10" s="147"/>
      <c r="D10" s="148">
        <v>52876</v>
      </c>
      <c r="E10" s="149"/>
      <c r="F10" s="150">
        <v>79360</v>
      </c>
      <c r="G10" s="151"/>
      <c r="H10" s="152"/>
    </row>
    <row r="11" spans="1:8" x14ac:dyDescent="0.15">
      <c r="A11" s="133" t="s">
        <v>535</v>
      </c>
      <c r="B11" s="138"/>
      <c r="C11" s="139"/>
      <c r="D11" s="140">
        <v>64955</v>
      </c>
      <c r="E11" s="141"/>
      <c r="F11" s="142">
        <v>202870</v>
      </c>
      <c r="G11" s="143"/>
      <c r="H11" s="144"/>
    </row>
    <row r="12" spans="1:8" x14ac:dyDescent="0.15">
      <c r="A12" s="145"/>
      <c r="B12" s="146"/>
      <c r="C12" s="153"/>
      <c r="D12" s="148">
        <v>40408</v>
      </c>
      <c r="E12" s="149"/>
      <c r="F12" s="150">
        <v>79735</v>
      </c>
      <c r="G12" s="151"/>
      <c r="H12" s="152"/>
    </row>
    <row r="13" spans="1:8" x14ac:dyDescent="0.15">
      <c r="A13" s="133"/>
      <c r="B13" s="138"/>
      <c r="C13" s="154"/>
      <c r="D13" s="155">
        <v>85639</v>
      </c>
      <c r="E13" s="156"/>
      <c r="F13" s="157">
        <v>176839</v>
      </c>
      <c r="G13" s="158"/>
      <c r="H13" s="144"/>
    </row>
    <row r="14" spans="1:8" x14ac:dyDescent="0.15">
      <c r="A14" s="145"/>
      <c r="B14" s="146"/>
      <c r="C14" s="147"/>
      <c r="D14" s="148">
        <v>52614</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2.23</v>
      </c>
      <c r="C19" s="159">
        <f>ROUND(VALUE(SUBSTITUTE(実質収支比率等に係る経年分析!G$48,"▲","-")),2)</f>
        <v>2.56</v>
      </c>
      <c r="D19" s="159">
        <f>ROUND(VALUE(SUBSTITUTE(実質収支比率等に係る経年分析!H$48,"▲","-")),2)</f>
        <v>3.43</v>
      </c>
      <c r="E19" s="159">
        <f>ROUND(VALUE(SUBSTITUTE(実質収支比率等に係る経年分析!I$48,"▲","-")),2)</f>
        <v>3.12</v>
      </c>
      <c r="F19" s="159">
        <f>ROUND(VALUE(SUBSTITUTE(実質収支比率等に係る経年分析!J$48,"▲","-")),2)</f>
        <v>3.21</v>
      </c>
    </row>
    <row r="20" spans="1:11" x14ac:dyDescent="0.15">
      <c r="A20" s="159" t="s">
        <v>48</v>
      </c>
      <c r="B20" s="159">
        <f>ROUND(VALUE(SUBSTITUTE(実質収支比率等に係る経年分析!F$47,"▲","-")),2)</f>
        <v>30.79</v>
      </c>
      <c r="C20" s="159">
        <f>ROUND(VALUE(SUBSTITUTE(実質収支比率等に係る経年分析!G$47,"▲","-")),2)</f>
        <v>33.64</v>
      </c>
      <c r="D20" s="159">
        <f>ROUND(VALUE(SUBSTITUTE(実質収支比率等に係る経年分析!H$47,"▲","-")),2)</f>
        <v>36.4</v>
      </c>
      <c r="E20" s="159">
        <f>ROUND(VALUE(SUBSTITUTE(実質収支比率等に係る経年分析!I$47,"▲","-")),2)</f>
        <v>30.92</v>
      </c>
      <c r="F20" s="159">
        <f>ROUND(VALUE(SUBSTITUTE(実質収支比率等に係る経年分析!J$47,"▲","-")),2)</f>
        <v>28.35</v>
      </c>
    </row>
    <row r="21" spans="1:11" x14ac:dyDescent="0.15">
      <c r="A21" s="159" t="s">
        <v>49</v>
      </c>
      <c r="B21" s="159">
        <f>IF(ISNUMBER(VALUE(SUBSTITUTE(実質収支比率等に係る経年分析!F$49,"▲","-"))),ROUND(VALUE(SUBSTITUTE(実質収支比率等に係る経年分析!F$49,"▲","-")),2),NA())</f>
        <v>5.9</v>
      </c>
      <c r="C21" s="159">
        <f>IF(ISNUMBER(VALUE(SUBSTITUTE(実質収支比率等に係る経年分析!G$49,"▲","-"))),ROUND(VALUE(SUBSTITUTE(実質収支比率等に係る経年分析!G$49,"▲","-")),2),NA())</f>
        <v>1.57</v>
      </c>
      <c r="D21" s="159">
        <f>IF(ISNUMBER(VALUE(SUBSTITUTE(実質収支比率等に係る経年分析!H$49,"▲","-"))),ROUND(VALUE(SUBSTITUTE(実質収支比率等に係る経年分析!H$49,"▲","-")),2),NA())</f>
        <v>3.53</v>
      </c>
      <c r="E21" s="159">
        <f>IF(ISNUMBER(VALUE(SUBSTITUTE(実質収支比率等に係る経年分析!I$49,"▲","-"))),ROUND(VALUE(SUBSTITUTE(実質収支比率等に係る経年分析!I$49,"▲","-")),2),NA())</f>
        <v>-6.57</v>
      </c>
      <c r="F21" s="159">
        <f>IF(ISNUMBER(VALUE(SUBSTITUTE(実質収支比率等に係る経年分析!J$49,"▲","-"))),ROUND(VALUE(SUBSTITUTE(実質収支比率等に係る経年分析!J$49,"▲","-")),2),NA())</f>
        <v>-3.05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介護サービス特別会計事業勘定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x14ac:dyDescent="0.15">
      <c r="A34" s="160" t="str">
        <f>IF(連結実質赤字比率に係る赤字・黒字の構成分析!C$36="",NA(),連結実質赤字比率に係る赤字・黒字の構成分析!C$36)</f>
        <v>国民健康保険診療所事業特別会計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7.0000000000000007E-2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0.12</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2.5499999999999998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735</v>
      </c>
      <c r="E42" s="161"/>
      <c r="F42" s="161"/>
      <c r="G42" s="161">
        <f>'実質公債費比率（分子）の構造'!L$52</f>
        <v>686</v>
      </c>
      <c r="H42" s="161"/>
      <c r="I42" s="161"/>
      <c r="J42" s="161">
        <f>'実質公債費比率（分子）の構造'!M$52</f>
        <v>646</v>
      </c>
      <c r="K42" s="161"/>
      <c r="L42" s="161"/>
      <c r="M42" s="161">
        <f>'実質公債費比率（分子）の構造'!N$52</f>
        <v>755</v>
      </c>
      <c r="N42" s="161"/>
      <c r="O42" s="161"/>
      <c r="P42" s="161">
        <f>'実質公債費比率（分子）の構造'!O$52</f>
        <v>729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27</v>
      </c>
      <c r="C44" s="161"/>
      <c r="D44" s="161"/>
      <c r="E44" s="161">
        <f>'実質公債費比率（分子）の構造'!L$50</f>
        <v>15</v>
      </c>
      <c r="F44" s="161"/>
      <c r="G44" s="161"/>
      <c r="H44" s="161">
        <f>'実質公債費比率（分子）の構造'!M$50</f>
        <v>9</v>
      </c>
      <c r="I44" s="161"/>
      <c r="J44" s="161"/>
      <c r="K44" s="161">
        <f>'実質公債費比率（分子）の構造'!N$50</f>
        <v>2</v>
      </c>
      <c r="L44" s="161"/>
      <c r="M44" s="161"/>
      <c r="N44" s="161">
        <f>'実質公債費比率（分子）の構造'!O$50</f>
        <v>1</v>
      </c>
      <c r="O44" s="161"/>
      <c r="P44" s="161"/>
    </row>
    <row r="45" spans="1:16" x14ac:dyDescent="0.15">
      <c r="A45" s="161" t="s">
        <v>59</v>
      </c>
      <c r="B45" s="161">
        <f>'実質公債費比率（分子）の構造'!K$49</f>
        <v>62</v>
      </c>
      <c r="C45" s="161"/>
      <c r="D45" s="161"/>
      <c r="E45" s="161">
        <f>'実質公債費比率（分子）の構造'!L$49</f>
        <v>64</v>
      </c>
      <c r="F45" s="161"/>
      <c r="G45" s="161"/>
      <c r="H45" s="161">
        <f>'実質公債費比率（分子）の構造'!M$49</f>
        <v>65</v>
      </c>
      <c r="I45" s="161"/>
      <c r="J45" s="161"/>
      <c r="K45" s="161">
        <f>'実質公債費比率（分子）の構造'!N$49</f>
        <v>67</v>
      </c>
      <c r="L45" s="161"/>
      <c r="M45" s="161"/>
      <c r="N45" s="161">
        <f>'実質公債費比率（分子）の構造'!O$49</f>
        <v>10</v>
      </c>
      <c r="O45" s="161"/>
      <c r="P45" s="161"/>
    </row>
    <row r="46" spans="1:16" x14ac:dyDescent="0.15">
      <c r="A46" s="161" t="s">
        <v>60</v>
      </c>
      <c r="B46" s="161">
        <f>'実質公債費比率（分子）の構造'!K$48</f>
        <v>171</v>
      </c>
      <c r="C46" s="161"/>
      <c r="D46" s="161"/>
      <c r="E46" s="161">
        <f>'実質公債費比率（分子）の構造'!L$48</f>
        <v>151</v>
      </c>
      <c r="F46" s="161"/>
      <c r="G46" s="161"/>
      <c r="H46" s="161">
        <f>'実質公債費比率（分子）の構造'!M$48</f>
        <v>145</v>
      </c>
      <c r="I46" s="161"/>
      <c r="J46" s="161"/>
      <c r="K46" s="161">
        <f>'実質公債費比率（分子）の構造'!N$48</f>
        <v>154</v>
      </c>
      <c r="L46" s="161"/>
      <c r="M46" s="161"/>
      <c r="N46" s="161">
        <f>'実質公債費比率（分子）の構造'!O$48</f>
        <v>128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806</v>
      </c>
      <c r="C49" s="161"/>
      <c r="D49" s="161"/>
      <c r="E49" s="161">
        <f>'実質公債費比率（分子）の構造'!L$45</f>
        <v>835</v>
      </c>
      <c r="F49" s="161"/>
      <c r="G49" s="161"/>
      <c r="H49" s="161">
        <f>'実質公債費比率（分子）の構造'!M$45</f>
        <v>759</v>
      </c>
      <c r="I49" s="161"/>
      <c r="J49" s="161"/>
      <c r="K49" s="161">
        <f>'実質公債費比率（分子）の構造'!N$45</f>
        <v>760</v>
      </c>
      <c r="L49" s="161"/>
      <c r="M49" s="161"/>
      <c r="N49" s="161">
        <f>'実質公債費比率（分子）の構造'!O$45</f>
        <v>768</v>
      </c>
      <c r="O49" s="161"/>
      <c r="P49" s="161"/>
    </row>
    <row r="50" spans="1:16" x14ac:dyDescent="0.15">
      <c r="A50" s="161" t="s">
        <v>64</v>
      </c>
      <c r="B50" s="161" t="e">
        <f>NA()</f>
        <v>#N/A</v>
      </c>
      <c r="C50" s="161">
        <f>IF(ISNUMBER('実質公債費比率（分子）の構造'!K$53),'実質公債費比率（分子）の構造'!K$53,NA())</f>
        <v>331</v>
      </c>
      <c r="D50" s="161" t="e">
        <f>NA()</f>
        <v>#N/A</v>
      </c>
      <c r="E50" s="161" t="e">
        <f>NA()</f>
        <v>#N/A</v>
      </c>
      <c r="F50" s="161">
        <f>IF(ISNUMBER('実質公債費比率（分子）の構造'!L$53),'実質公債費比率（分子）の構造'!L$53,NA())</f>
        <v>379</v>
      </c>
      <c r="G50" s="161" t="e">
        <f>NA()</f>
        <v>#N/A</v>
      </c>
      <c r="H50" s="161" t="e">
        <f>NA()</f>
        <v>#N/A</v>
      </c>
      <c r="I50" s="161">
        <f>IF(ISNUMBER('実質公債費比率（分子）の構造'!M$53),'実質公債費比率（分子）の構造'!M$53,NA())</f>
        <v>332</v>
      </c>
      <c r="J50" s="161" t="e">
        <f>NA()</f>
        <v>#N/A</v>
      </c>
      <c r="K50" s="161" t="e">
        <f>NA()</f>
        <v>#N/A</v>
      </c>
      <c r="L50" s="161">
        <f>IF(ISNUMBER('実質公債費比率（分子）の構造'!N$53),'実質公債費比率（分子）の構造'!N$53,NA())</f>
        <v>228</v>
      </c>
      <c r="M50" s="161" t="e">
        <f>NA()</f>
        <v>#N/A</v>
      </c>
      <c r="N50" s="161" t="e">
        <f>NA()</f>
        <v>#N/A</v>
      </c>
      <c r="O50" s="161">
        <f>IF(ISNUMBER('実質公債費比率（分子）の構造'!O$53),'実質公債費比率（分子）の構造'!O$53,NA())</f>
        <v>178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6448</v>
      </c>
      <c r="E56" s="160"/>
      <c r="F56" s="160"/>
      <c r="G56" s="160">
        <f>'将来負担比率（分子）の構造'!J$52</f>
        <v>6128</v>
      </c>
      <c r="H56" s="160"/>
      <c r="I56" s="160"/>
      <c r="J56" s="160">
        <f>'将来負担比率（分子）の構造'!K$52</f>
        <v>5945</v>
      </c>
      <c r="K56" s="160"/>
      <c r="L56" s="160"/>
      <c r="M56" s="160">
        <f>'将来負担比率（分子）の構造'!L$52</f>
        <v>5725</v>
      </c>
      <c r="N56" s="160"/>
      <c r="O56" s="160"/>
      <c r="P56" s="160">
        <f>'将来負担比率（分子）の構造'!M$52</f>
        <v>5388</v>
      </c>
    </row>
    <row r="57" spans="1:16" x14ac:dyDescent="0.15">
      <c r="A57" s="160" t="s">
        <v>35</v>
      </c>
      <c r="B57" s="160"/>
      <c r="C57" s="160"/>
      <c r="D57" s="160">
        <f>'将来負担比率（分子）の構造'!I$51</f>
        <v>516</v>
      </c>
      <c r="E57" s="160"/>
      <c r="F57" s="160"/>
      <c r="G57" s="160">
        <f>'将来負担比率（分子）の構造'!J$51</f>
        <v>506</v>
      </c>
      <c r="H57" s="160"/>
      <c r="I57" s="160"/>
      <c r="J57" s="160">
        <f>'将来負担比率（分子）の構造'!K$51</f>
        <v>536</v>
      </c>
      <c r="K57" s="160"/>
      <c r="L57" s="160"/>
      <c r="M57" s="160">
        <f>'将来負担比率（分子）の構造'!L$51</f>
        <v>551</v>
      </c>
      <c r="N57" s="160"/>
      <c r="O57" s="160"/>
      <c r="P57" s="160">
        <f>'将来負担比率（分子）の構造'!M$51</f>
        <v>511</v>
      </c>
    </row>
    <row r="58" spans="1:16" x14ac:dyDescent="0.15">
      <c r="A58" s="160" t="s">
        <v>34</v>
      </c>
      <c r="B58" s="160"/>
      <c r="C58" s="160"/>
      <c r="D58" s="160">
        <f>'将来負担比率（分子）の構造'!I$50</f>
        <v>2275</v>
      </c>
      <c r="E58" s="160"/>
      <c r="F58" s="160"/>
      <c r="G58" s="160">
        <f>'将来負担比率（分子）の構造'!J$50</f>
        <v>2333</v>
      </c>
      <c r="H58" s="160"/>
      <c r="I58" s="160"/>
      <c r="J58" s="160">
        <f>'将来負担比率（分子）の構造'!K$50</f>
        <v>2376</v>
      </c>
      <c r="K58" s="160"/>
      <c r="L58" s="160"/>
      <c r="M58" s="160">
        <f>'将来負担比率（分子）の構造'!L$50</f>
        <v>2153</v>
      </c>
      <c r="N58" s="160"/>
      <c r="O58" s="160"/>
      <c r="P58" s="160">
        <f>'将来負担比率（分子）の構造'!M$50</f>
        <v>2055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6</v>
      </c>
      <c r="C61" s="160"/>
      <c r="D61" s="160"/>
      <c r="E61" s="160">
        <f>'将来負担比率（分子）の構造'!J$46</f>
        <v>5</v>
      </c>
      <c r="F61" s="160"/>
      <c r="G61" s="160"/>
      <c r="H61" s="160">
        <f>'将来負担比率（分子）の構造'!K$46</f>
        <v>2</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471</v>
      </c>
      <c r="C62" s="160"/>
      <c r="D62" s="160"/>
      <c r="E62" s="160">
        <f>'将来負担比率（分子）の構造'!J$45</f>
        <v>387</v>
      </c>
      <c r="F62" s="160"/>
      <c r="G62" s="160"/>
      <c r="H62" s="160">
        <f>'将来負担比率（分子）の構造'!K$45</f>
        <v>384</v>
      </c>
      <c r="I62" s="160"/>
      <c r="J62" s="160"/>
      <c r="K62" s="160">
        <f>'将来負担比率（分子）の構造'!L$45</f>
        <v>370</v>
      </c>
      <c r="L62" s="160"/>
      <c r="M62" s="160"/>
      <c r="N62" s="160">
        <f>'将来負担比率（分子）の構造'!M$45</f>
        <v>348</v>
      </c>
      <c r="O62" s="160"/>
      <c r="P62" s="160"/>
    </row>
    <row r="63" spans="1:16" x14ac:dyDescent="0.15">
      <c r="A63" s="160" t="s">
        <v>27</v>
      </c>
      <c r="B63" s="160">
        <f>'将来負担比率（分子）の構造'!I$44</f>
        <v>271</v>
      </c>
      <c r="C63" s="160"/>
      <c r="D63" s="160"/>
      <c r="E63" s="160">
        <f>'将来負担比率（分子）の構造'!J$44</f>
        <v>210</v>
      </c>
      <c r="F63" s="160"/>
      <c r="G63" s="160"/>
      <c r="H63" s="160">
        <f>'将来負担比率（分子）の構造'!K$44</f>
        <v>148</v>
      </c>
      <c r="I63" s="160"/>
      <c r="J63" s="160"/>
      <c r="K63" s="160">
        <f>'将来負担比率（分子）の構造'!L$44</f>
        <v>84</v>
      </c>
      <c r="L63" s="160"/>
      <c r="M63" s="160"/>
      <c r="N63" s="160">
        <f>'将来負担比率（分子）の構造'!M$44</f>
        <v>41</v>
      </c>
      <c r="O63" s="160"/>
      <c r="P63" s="160"/>
    </row>
    <row r="64" spans="1:16" x14ac:dyDescent="0.15">
      <c r="A64" s="160" t="s">
        <v>26</v>
      </c>
      <c r="B64" s="160">
        <f>'将来負担比率（分子）の構造'!I$43</f>
        <v>1767</v>
      </c>
      <c r="C64" s="160"/>
      <c r="D64" s="160"/>
      <c r="E64" s="160">
        <f>'将来負担比率（分子）の構造'!J$43</f>
        <v>1727</v>
      </c>
      <c r="F64" s="160"/>
      <c r="G64" s="160"/>
      <c r="H64" s="160">
        <f>'将来負担比率（分子）の構造'!K$43</f>
        <v>1669</v>
      </c>
      <c r="I64" s="160"/>
      <c r="J64" s="160"/>
      <c r="K64" s="160">
        <f>'将来負担比率（分子）の構造'!L$43</f>
        <v>1547</v>
      </c>
      <c r="L64" s="160"/>
      <c r="M64" s="160"/>
      <c r="N64" s="160">
        <f>'将来負担比率（分子）の構造'!M$43</f>
        <v>1437</v>
      </c>
      <c r="O64" s="160"/>
      <c r="P64" s="160"/>
    </row>
    <row r="65" spans="1:16" x14ac:dyDescent="0.15">
      <c r="A65" s="160" t="s">
        <v>25</v>
      </c>
      <c r="B65" s="160">
        <f>'将来負担比率（分子）の構造'!I$42</f>
        <v>18</v>
      </c>
      <c r="C65" s="160"/>
      <c r="D65" s="160"/>
      <c r="E65" s="160">
        <f>'将来負担比率（分子）の構造'!J$42</f>
        <v>6</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7332</v>
      </c>
      <c r="C66" s="160"/>
      <c r="D66" s="160"/>
      <c r="E66" s="160">
        <f>'将来負担比率（分子）の構造'!J$41</f>
        <v>7044</v>
      </c>
      <c r="F66" s="160"/>
      <c r="G66" s="160"/>
      <c r="H66" s="160">
        <f>'将来負担比率（分子）の構造'!K$41</f>
        <v>6824</v>
      </c>
      <c r="I66" s="160"/>
      <c r="J66" s="160"/>
      <c r="K66" s="160">
        <f>'将来負担比率（分子）の構造'!L$41</f>
        <v>6603</v>
      </c>
      <c r="L66" s="160"/>
      <c r="M66" s="160"/>
      <c r="N66" s="160">
        <f>'将来負担比率（分子）の構造'!M$41</f>
        <v>6208</v>
      </c>
      <c r="O66" s="160"/>
      <c r="P66" s="160"/>
    </row>
    <row r="67" spans="1:16" x14ac:dyDescent="0.15">
      <c r="A67" s="160" t="s">
        <v>68</v>
      </c>
      <c r="B67" s="160" t="e">
        <f>NA()</f>
        <v>#N/A</v>
      </c>
      <c r="C67" s="160">
        <f>IF(ISNUMBER('将来負担比率（分子）の構造'!I$53), IF('将来負担比率（分子）の構造'!I$53 &lt; 0, 0, '将来負担比率（分子）の構造'!I$53), NA())</f>
        <v>627</v>
      </c>
      <c r="D67" s="160" t="e">
        <f>NA()</f>
        <v>#N/A</v>
      </c>
      <c r="E67" s="160" t="e">
        <f>NA()</f>
        <v>#N/A</v>
      </c>
      <c r="F67" s="160">
        <f>IF(ISNUMBER('将来負担比率（分子）の構造'!J$53), IF('将来負担比率（分子）の構造'!J$53 &lt; 0, 0, '将来負担比率（分子）の構造'!J$53), NA())</f>
        <v>413</v>
      </c>
      <c r="G67" s="160" t="e">
        <f>NA()</f>
        <v>#N/A</v>
      </c>
      <c r="H67" s="160" t="e">
        <f>NA()</f>
        <v>#N/A</v>
      </c>
      <c r="I67" s="160">
        <f>IF(ISNUMBER('将来負担比率（分子）の構造'!K$53), IF('将来負担比率（分子）の構造'!K$53 &lt; 0, 0, '将来負担比率（分子）の構造'!K$53), NA())</f>
        <v>171</v>
      </c>
      <c r="J67" s="160" t="e">
        <f>NA()</f>
        <v>#N/A</v>
      </c>
      <c r="K67" s="160" t="e">
        <f>NA()</f>
        <v>#N/A</v>
      </c>
      <c r="L67" s="160">
        <f>IF(ISNUMBER('将来負担比率（分子）の構造'!L$53), IF('将来負担比率（分子）の構造'!L$53 &lt; 0, 0, '将来負担比率（分子）の構造'!L$53), NA())</f>
        <v>174</v>
      </c>
      <c r="M67" s="160" t="e">
        <f>NA()</f>
        <v>#N/A</v>
      </c>
      <c r="N67" s="160" t="e">
        <f>NA()</f>
        <v>#N/A</v>
      </c>
      <c r="O67" s="160">
        <f>IF(ISNUMBER('将来負担比率（分子）の構造'!M$53), IF('将来負担比率（分子）の構造'!M$53 &lt; 0, 0, '将来負担比率（分子）の構造'!M$53), NA())</f>
        <v>80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1301</v>
      </c>
      <c r="C72" s="164">
        <f>基金残高に係る経年分析!G55</f>
        <v>1084</v>
      </c>
      <c r="D72" s="164">
        <f>基金残高に係る経年分析!H55</f>
        <v>977</v>
      </c>
    </row>
    <row r="73" spans="1:16" x14ac:dyDescent="0.15">
      <c r="A73" s="163" t="s">
        <v>71</v>
      </c>
      <c r="B73" s="164">
        <f>基金残高に係る経年分析!F56</f>
        <v>409</v>
      </c>
      <c r="C73" s="164">
        <f>基金残高に係る経年分析!G56</f>
        <v>400</v>
      </c>
      <c r="D73" s="164">
        <f>基金残高に係る経年分析!H56</f>
        <v>396</v>
      </c>
    </row>
    <row r="74" spans="1:16" x14ac:dyDescent="0.15">
      <c r="A74" s="163" t="s">
        <v>72</v>
      </c>
      <c r="B74" s="164">
        <f>基金残高に係る経年分析!F57</f>
        <v>666</v>
      </c>
      <c r="C74" s="164">
        <f>基金残高に係る経年分析!G57</f>
        <v>669</v>
      </c>
      <c r="D74" s="164">
        <f>基金残高に係る経年分析!H57</f>
        <v>682</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PCZAISEI</dc:creator>
  <cp:lastModifiedBy> </cp:lastModifiedBy>
  <dcterms:created xsi:type="dcterms:W3CDTF">2019-03-14T05:48:20Z</dcterms:created>
  <dcterms:modified xsi:type="dcterms:W3CDTF">2019-10-28T00:08:47Z</dcterms:modified>
</cp:coreProperties>
</file>