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新冠町\Desktop\調査関係\【照会：3_15、3_23〆】令和３年度財政状況資料集の作成及び提出について\【送付】令和3年度財政状況資料集の修正様式について\提出\"/>
    </mc:Choice>
  </mc:AlternateContent>
  <xr:revisionPtr revIDLastSave="0" documentId="13_ncr:1_{9BB845F1-9445-409A-9CC3-E05262EC7535}"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8" i="12" l="1"/>
  <c r="AA7"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AM35" i="10"/>
  <c r="CO34" i="10"/>
  <c r="CO35" i="10" s="1"/>
  <c r="CO36" i="10" s="1"/>
  <c r="BW34" i="10"/>
  <c r="BW35" i="10" s="1"/>
  <c r="BW36" i="10" s="1"/>
  <c r="BW37" i="10" s="1"/>
  <c r="BW38"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<sst xmlns="http://schemas.openxmlformats.org/spreadsheetml/2006/main" count="1105" uniqueCount="589">
  <si>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</si>
  <si>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</si>
  <si>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</si>
  <si>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</si>
  <si>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</si>
  <si>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</si>
  <si>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</si>
  <si>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</si>
  <si>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</si>
  <si>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</si>
  <si>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</si>
  <si>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</si>
  <si>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</si>
  <si>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</si>
  <si>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</si>
  <si>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</si>
  <si>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</si>
  <si>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</si>
  <si>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</si>
  <si>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</si>
  <si>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</si>
  <si>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</si>
  <si>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</si>
  <si>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</si>
  <si>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</si>
  <si>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</si>
  <si>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</si>
  <si>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</si>
  <si>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</si>
  <si>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</si>
  <si>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</si>
  <si>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</si>
  <si>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</si>
  <si>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</si>
  <si>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</si>
  <si>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</si>
  <si>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</si>
  <si>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</si>
  <si>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</si>
  <si>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</si>
  <si>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</si>
  <si>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</si>
  <si>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</si>
  <si>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</si>
  <si>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</si>
  <si>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</si>
  <si>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</si>
  <si>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</si>
  <si>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</si>
  <si>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</si>
  <si>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</si>
  <si>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</si>
  <si>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</si>
  <si>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</si>
  <si>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</si>
  <si>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</si>
  <si>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</si>
  <si>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</si>
  <si>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</si>
  <si>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</si>
  <si>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</si>
  <si>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</si>
  <si>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</si>
  <si>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</si>
  <si>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</si>
  <si>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</si>
  <si>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</si>
  <si>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</si>
  <si>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</si>
  <si>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</si>
  <si>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</si>
  <si>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</si>
  <si>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</si>
  <si>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</si>
  <si>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</si>
  <si>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</si>
  <si>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</si>
  <si>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</si>
  <si>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</si>
  <si>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</si>
  <si>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</si>
  <si>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</si>
  <si>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</si>
  <si>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</si>
  <si>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</si>
  <si>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</si>
  <si>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</si>
  <si>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</si>
  <si>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</si>
  <si>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</si>
  <si>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</si>
  <si>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</si>
  <si>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</si>
  <si>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</si>
  <si>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</si>
  <si>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</si>
  <si>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</si>
  <si>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</si>
  <si>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</si>
  <si>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</si>
  <si>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</si>
  <si>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</si>
  <si>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</si>
  <si>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</si>
  <si>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</si>
  <si>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</si>
  <si>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</si>
  <si>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</si>
  <si>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</si>
  <si>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</si>
  <si>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</si>
  <si>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</si>
  <si>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</si>
  <si>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</si>
  <si>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</si>
  <si>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</si>
  <si>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</si>
  <si>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</si>
  <si>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</si>
  <si>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</si>
  <si>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</si>
  <si>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</si>
  <si>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</si>
  <si>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</si>
  <si>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</si>
  <si>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</si>
  <si>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</si>
  <si>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</si>
  <si>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</si>
  <si>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</si>
  <si>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</si>
  <si>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</si>
  <si>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</si>
  <si>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</si>
  <si>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</si>
  <si>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</si>
  <si>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</si>
  <si>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</si>
  <si>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</si>
  <si>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</si>
  <si>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</si>
  <si>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</si>
  <si>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</si>
  <si>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</si>
  <si>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</si>
  <si>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</si>
  <si>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</si>
  <si>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</si>
  <si>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</si>
  <si>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</si>
  <si>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</si>
  <si>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</si>
  <si>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</si>
  <si>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</si>
  <si>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</si>
  <si>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</si>
  <si>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</si>
  <si>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</si>
  <si>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</si>
  <si>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</si>
  <si>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</si>
  <si>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</si>
  <si>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</si>
  <si>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</si>
  <si>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</si>
  <si>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</si>
  <si>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</si>
  <si>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</si>
  <si>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</si>
  <si>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</si>
  <si>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</si>
  <si>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</si>
  <si>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</si>
  <si>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</si>
  <si>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</si>
  <si>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</si>
  <si>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</si>
  <si>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</si>
  <si>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</si>
  <si>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</si>
  <si>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</si>
  <si>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</si>
  <si>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</si>
  <si>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</si>
  <si>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</si>
  <si>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</si>
  <si>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</si>
  <si>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</si>
  <si>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</si>
  <si>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</si>
  <si>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</si>
  <si>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</si>
  <si>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</si>
  <si>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</si>
  <si>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</si>
  <si>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</si>
  <si>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</si>
  <si>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</si>
  <si>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</si>
  <si>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</si>
  <si>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</si>
  <si>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</si>
  <si>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</si>
  <si>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</si>
  <si>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</si>
  <si>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</si>
  <si>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</si>
  <si>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</si>
  <si>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</si>
  <si>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</si>
  <si>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</si>
  <si>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北海道新冠町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</si>
  <si>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</si>
  <si>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</si>
  <si>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</si>
  <si>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</si>
  <si>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</si>
  <si>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</si>
  <si>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</si>
  <si>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</si>
  <si>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</si>
  <si>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</si>
  <si>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</si>
  <si>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</si>
  <si>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</si>
  <si>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</si>
  <si>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</si>
  <si>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</si>
  <si>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</si>
  <si>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</si>
  <si>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</si>
  <si>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</si>
  <si>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</si>
  <si>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</si>
  <si>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</si>
  <si>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</si>
  <si>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</si>
  <si>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</si>
  <si>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</si>
  <si>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</si>
  <si>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</si>
  <si>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</si>
  <si>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</si>
  <si>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</si>
  <si>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</si>
  <si>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</si>
  <si>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</si>
  <si>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</si>
  <si>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</si>
  <si>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</si>
  <si>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</si>
  <si>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</si>
  <si>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</si>
  <si>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</si>
  <si>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</si>
  <si>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</si>
  <si>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</si>
  <si>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</si>
  <si>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</si>
  <si>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</si>
  <si>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</si>
  <si>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</si>
  <si>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</si>
  <si>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</si>
  <si>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</si>
  <si>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</si>
  <si>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</si>
  <si>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</si>
  <si>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</si>
  <si>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</si>
  <si>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</si>
  <si>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</si>
  <si>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</si>
  <si>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</si>
  <si>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</si>
  <si>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</si>
  <si>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</si>
  <si>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</si>
  <si>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</si>
  <si>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</si>
  <si>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</si>
  <si>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</si>
  <si>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</si>
  <si>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</si>
  <si>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</si>
  <si>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</si>
  <si>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</si>
  <si>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</si>
  <si>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</si>
  <si>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</si>
  <si>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</si>
  <si>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</si>
  <si>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</si>
  <si>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</si>
  <si>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</si>
  <si>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</si>
  <si>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</si>
  <si>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</si>
  <si>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</si>
  <si>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</si>
  <si>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</si>
  <si>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</si>
  <si>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</si>
  <si>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</si>
  <si>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</si>
  <si>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</si>
  <si>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</si>
  <si>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</si>
  <si>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</si>
  <si>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</si>
  <si>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</si>
  <si>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</si>
  <si>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</si>
  <si>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</si>
  <si>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</si>
  <si>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</si>
  <si>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</si>
  <si>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</si>
  <si>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</si>
  <si>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</si>
  <si>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</si>
  <si>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</si>
  <si>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</si>
  <si>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</si>
  <si>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</si>
  <si>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</si>
  <si>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</si>
  <si>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</si>
  <si>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</si>
  <si>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</si>
  <si>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</si>
  <si>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</si>
  <si>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</si>
  <si>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</si>
  <si>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</si>
  <si>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</si>
  <si>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</si>
  <si>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</si>
  <si>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</si>
  <si>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</si>
  <si>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</si>
  <si>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</si>
  <si>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</si>
  <si>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</si>
  <si>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</si>
  <si>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</si>
  <si>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</si>
  <si>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</si>
  <si>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</si>
  <si>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</si>
  <si>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</si>
  <si>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</si>
  <si>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</si>
  <si>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</si>
  <si>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</si>
  <si>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</si>
  <si>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</si>
  <si>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</si>
  <si>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</si>
  <si>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</si>
  <si>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</si>
  <si>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</si>
  <si>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</si>
  <si>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</si>
  <si>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</si>
  <si>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</si>
  <si>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</si>
  <si>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北海道新冠町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</si>
  <si>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</si>
  <si>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</si>
  <si>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</si>
  <si>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</si>
  <si>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</si>
  <si>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</si>
  <si>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</si>
  <si>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</si>
  <si>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</si>
  <si>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</si>
  <si>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</si>
  <si>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</si>
  <si>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</si>
  <si>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</si>
  <si>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</si>
  <si>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</si>
  <si>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</si>
  <si>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</si>
  <si>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</si>
  <si>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</si>
  <si>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</si>
  <si>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</si>
  <si>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</si>
  <si>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</si>
  <si>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</si>
  <si>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</si>
  <si>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</si>
  <si>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</si>
  <si>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</si>
  <si>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</si>
  <si>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</si>
  <si>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</si>
  <si>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</si>
  <si>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</si>
  <si>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</si>
  <si>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</si>
  <si>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</si>
  <si>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</si>
  <si>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</si>
  <si>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</si>
  <si>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</si>
  <si>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</si>
  <si>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</si>
  <si>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</si>
  <si>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</si>
  <si>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</si>
  <si>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</si>
  <si>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</si>
  <si>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</si>
  <si>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</si>
  <si>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</si>
  <si>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</si>
  <si>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</si>
  <si>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</si>
  <si>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</si>
  <si>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</si>
  <si>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</si>
  <si>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</si>
  <si>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</si>
  <si>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</si>
  <si>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</si>
  <si>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</si>
  <si>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</si>
  <si>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</si>
  <si>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</si>
  <si>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</si>
  <si>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</si>
  <si>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</si>
  <si>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</si>
  <si>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</si>
  <si>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</si>
  <si>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</si>
  <si>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</si>
  <si>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</si>
  <si>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</si>
  <si>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</si>
  <si>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</si>
  <si>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</si>
  <si>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</si>
  <si>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</si>
  <si>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</si>
  <si>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</si>
  <si>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</si>
  <si>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</si>
  <si>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</si>
  <si>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</si>
  <si>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</si>
  <si>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</si>
  <si>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</si>
  <si>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</si>
  <si>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</si>
  <si>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</si>
  <si>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</si>
  <si>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</si>
  <si>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</si>
  <si>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</si>
  <si>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</si>
  <si>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</si>
  <si>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</si>
  <si>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</si>
  <si>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</si>
  <si>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</si>
  <si>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</si>
  <si>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</si>
  <si>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介護サービス特別会計事業勘定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</si>
  <si>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</si>
  <si>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</si>
  <si>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</si>
  <si>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</si>
  <si>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</si>
  <si>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</si>
  <si>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</si>
  <si>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</si>
  <si>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</si>
  <si>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</si>
  <si>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</si>
  <si>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</si>
  <si>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</si>
  <si>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</si>
  <si>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</si>
  <si>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</si>
  <si>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</si>
  <si>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</si>
  <si>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</si>
  <si>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</si>
  <si>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</si>
  <si>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</si>
  <si>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</si>
  <si>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</si>
  <si>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</si>
  <si>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</si>
  <si>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</si>
  <si>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</si>
  <si>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</si>
  <si>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</si>
  <si>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</si>
  <si>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</si>
  <si>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</si>
  <si>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</si>
  <si>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</si>
  <si>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</si>
  <si>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</si>
  <si>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</si>
  <si>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</si>
  <si>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</si>
  <si>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</si>
  <si>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</si>
  <si>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</si>
  <si>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</si>
  <si>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</si>
  <si>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</si>
  <si>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</si>
  <si>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</si>
  <si>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</si>
  <si>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</si>
  <si>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</si>
  <si>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</si>
  <si>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</si>
  <si>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</si>
  <si>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</si>
  <si>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</si>
  <si>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</si>
  <si>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</si>
  <si>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</si>
  <si>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</si>
  <si>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</si>
  <si>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</si>
  <si>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</si>
  <si>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</si>
  <si>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</si>
  <si>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</si>
  <si>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</si>
  <si>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</si>
  <si>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</si>
  <si>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</si>
  <si>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</si>
  <si>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</si>
  <si>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</si>
  <si>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</si>
  <si>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</si>
  <si>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</si>
  <si>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</si>
  <si>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</si>
  <si>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</si>
  <si>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</si>
  <si>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</si>
  <si>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</si>
  <si>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</si>
  <si>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</si>
  <si>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3.05</t>
  </si>
  <si>
    <t>▲ 10.88</t>
  </si>
  <si>
    <t>▲ 2.40</t>
  </si>
  <si>
    <t>▲ 0.01</t>
  </si>
  <si>
    <t>一般会計</t>
  </si>
  <si>
    <t>国民健康保険診療所事業特別会計</t>
  </si>
  <si>
    <t>簡易水道事業特別会計</t>
  </si>
  <si>
    <t>国民健康保険特別会計事業勘定</t>
  </si>
  <si>
    <t>介護サービス特別会計事業勘定</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</si>
  <si>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</si>
  <si>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</si>
  <si>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</si>
  <si>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</si>
  <si>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</si>
  <si>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</si>
  <si>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</si>
  <si>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</si>
  <si>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</si>
  <si>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</si>
  <si>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日高中部消防組合（一般会計）</t>
    <rPh sb="0" eb="2">
      <t>ヒダカ</t>
    </rPh>
    <rPh sb="2" eb="4">
      <t>チュウブ</t>
    </rPh>
    <rPh sb="4" eb="6">
      <t>ショウボウ</t>
    </rPh>
    <rPh sb="6" eb="8">
      <t>クミアイ</t>
    </rPh>
    <rPh sb="9" eb="11">
      <t>イッパン</t>
    </rPh>
    <rPh sb="11" eb="13">
      <t>カイケイ</t>
    </rPh>
    <phoneticPr fontId="2"/>
  </si>
  <si>
    <t>-</t>
    <phoneticPr fontId="2"/>
  </si>
  <si>
    <t>日高中部衛生施設組合（一般会計）</t>
    <rPh sb="0" eb="4">
      <t>ヒダカチュウブ</t>
    </rPh>
    <rPh sb="4" eb="6">
      <t>エイセイ</t>
    </rPh>
    <rPh sb="6" eb="8">
      <t>シセツ</t>
    </rPh>
    <rPh sb="8" eb="10">
      <t>クミアイ</t>
    </rPh>
    <rPh sb="11" eb="15">
      <t>イッパンカイケイ</t>
    </rPh>
    <phoneticPr fontId="2"/>
  </si>
  <si>
    <t>日高中部広域連合（一般会計）</t>
    <rPh sb="0" eb="2">
      <t>ヒダカ</t>
    </rPh>
    <rPh sb="2" eb="4">
      <t>チュウブ</t>
    </rPh>
    <rPh sb="4" eb="6">
      <t>コウイキ</t>
    </rPh>
    <rPh sb="6" eb="8">
      <t>レンゴウ</t>
    </rPh>
    <rPh sb="9" eb="13">
      <t>イッパンカイケイ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</si>
  <si>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</si>
  <si>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</si>
  <si>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日高軽種馬共同育成公社</t>
  </si>
  <si>
    <t>にいかっぷホロシリ乗馬クラブ</t>
  </si>
  <si>
    <t>新冠ヒルズ</t>
  </si>
  <si>
    <t>ふるさとづくり基金</t>
    <rPh sb="7" eb="9">
      <t>キキン</t>
    </rPh>
    <phoneticPr fontId="5"/>
  </si>
  <si>
    <t>地域振興基金</t>
    <rPh sb="0" eb="2">
      <t>チイキ</t>
    </rPh>
    <rPh sb="2" eb="4">
      <t>シンコウ</t>
    </rPh>
    <rPh sb="4" eb="6">
      <t>キキン</t>
    </rPh>
    <phoneticPr fontId="2"/>
  </si>
  <si>
    <t>森林環境譲与税基金</t>
    <rPh sb="0" eb="4">
      <t>シンリンカンキョウ</t>
    </rPh>
    <rPh sb="4" eb="6">
      <t>ジョウヨ</t>
    </rPh>
    <rPh sb="6" eb="7">
      <t>ゼイ</t>
    </rPh>
    <rPh sb="7" eb="9">
      <t>キキン</t>
    </rPh>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</si>
  <si>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9">
      <t>キュウヨジッタイチョウサ</t>
    </rPh>
    <rPh sb="30" eb="3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</si>
</sst>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EBB-4235-AD37-42E2D1048E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64955</c:v>
                </c:pt>
                <c:pt idx="1">
                  <c:v>59827</c:v>
                </c:pt>
                <c:pt idx="2">
                  <c:v>236081</c:v>
                </c:pt>
                <c:pt idx="3">
                  <c:v>282741</c:v>
                </c:pt>
                <c:pt idx="4">
                  <c:v>104394</c:v>
                </c:pt>
              </c:numCache>
            </c:numRef>
          </c:val>
          <c:smooth val="0"/>
          <c:extLst>
            <c:ext xmlns:c16="http://schemas.microsoft.com/office/drawing/2014/chart" uri="{C3380CC4-5D6E-409C-BE32-E72D297353CC}">
              <c16:uniqueId val="{00000001-1EBB-4235-AD37-42E2D1048E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3.21</c:v>
                </c:pt>
                <c:pt idx="1">
                  <c:v>2.39</c:v>
                </c:pt>
                <c:pt idx="2">
                  <c:v>2.7</c:v>
                </c:pt>
                <c:pt idx="3">
                  <c:v>2.52</c:v>
                </c:pt>
                <c:pt idx="4">
                  <c:v>3.23</c:v>
                </c:pt>
              </c:numCache>
            </c:numRef>
          </c:val>
          <c:extLst>
            <c:ext xmlns:c16="http://schemas.microsoft.com/office/drawing/2014/chart" uri="{C3380CC4-5D6E-409C-BE32-E72D297353CC}">
              <c16:uniqueId val="{00000000-6CF9-475D-A1B8-9640BD86933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28.35</c:v>
                </c:pt>
                <c:pt idx="1">
                  <c:v>18.899999999999999</c:v>
                </c:pt>
                <c:pt idx="2">
                  <c:v>16.11</c:v>
                </c:pt>
                <c:pt idx="3">
                  <c:v>15.94</c:v>
                </c:pt>
                <c:pt idx="4">
                  <c:v>17.7</c:v>
                </c:pt>
              </c:numCache>
            </c:numRef>
          </c:val>
          <c:extLst>
            <c:ext xmlns:c16="http://schemas.microsoft.com/office/drawing/2014/chart" uri="{C3380CC4-5D6E-409C-BE32-E72D297353CC}">
              <c16:uniqueId val="{00000001-6CF9-475D-A1B8-9640BD86933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-3.05</c:v>
                </c:pt>
                <c:pt idx="1">
                  <c:v>-10.88</c:v>
                </c:pt>
                <c:pt idx="2">
                  <c:v>-2.4</c:v>
                </c:pt>
                <c:pt idx="3">
                  <c:v>-0.01</c:v>
                </c:pt>
                <c:pt idx="4">
                  <c:v>3.75</c:v>
                </c:pt>
              </c:numCache>
            </c:numRef>
          </c:val>
          <c:smooth val="0"/>
          <c:extLst>
            <c:ext xmlns:c16="http://schemas.microsoft.com/office/drawing/2014/chart" uri="{C3380CC4-5D6E-409C-BE32-E72D297353CC}">
              <c16:uniqueId val="{00000002-6CF9-475D-A1B8-9640BD86933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4C-4A35-BC33-D7EB441CBB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4C-4A35-BC33-D7EB441CBB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4C-4A35-BC33-D7EB441CBB6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F4C-4A35-BC33-D7EB441CBB6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4F4C-4A35-BC33-D7EB441CBB66}"/>
            </c:ext>
          </c:extLst>
        </c:ser>
        <c:ser>
          <c:idx val="5"/>
          <c:order val="5"/>
          <c:tx>
            <c:strRef>
              <c:f>データシート!$A$32</c:f>
              <c:strCache>
                <c:ptCount val="1"/>
                <c:pt idx="0">
                  <c:v>介護サービス特別会計事業勘定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0.15</c:v>
                </c:pt>
                <c:pt idx="4">
                  <c:v>#N/A</c:v>
                </c:pt>
                <c:pt idx="5">
                  <c:v>0.21</c:v>
                </c:pt>
                <c:pt idx="6">
                  <c:v>#N/A</c:v>
                </c:pt>
                <c:pt idx="7">
                  <c:v>0.25</c:v>
                </c:pt>
                <c:pt idx="8">
                  <c:v>#N/A</c:v>
                </c:pt>
                <c:pt idx="9">
                  <c:v>0.16</c:v>
                </c:pt>
              </c:numCache>
            </c:numRef>
          </c:val>
          <c:extLst>
            <c:ext xmlns:c16="http://schemas.microsoft.com/office/drawing/2014/chart" uri="{C3380CC4-5D6E-409C-BE32-E72D297353CC}">
              <c16:uniqueId val="{00000005-4F4C-4A35-BC33-D7EB441CBB66}"/>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c:v>
                </c:pt>
                <c:pt idx="2">
                  <c:v>#N/A</c:v>
                </c:pt>
                <c:pt idx="3">
                  <c:v>0.99</c:v>
                </c:pt>
                <c:pt idx="4">
                  <c:v>#N/A</c:v>
                </c:pt>
                <c:pt idx="5">
                  <c:v>0.63</c:v>
                </c:pt>
                <c:pt idx="6">
                  <c:v>#N/A</c:v>
                </c:pt>
                <c:pt idx="7">
                  <c:v>0.16</c:v>
                </c:pt>
                <c:pt idx="8">
                  <c:v>#N/A</c:v>
                </c:pt>
                <c:pt idx="9">
                  <c:v>0.16</c:v>
                </c:pt>
              </c:numCache>
            </c:numRef>
          </c:val>
          <c:extLst>
            <c:ext xmlns:c16="http://schemas.microsoft.com/office/drawing/2014/chart" uri="{C3380CC4-5D6E-409C-BE32-E72D297353CC}">
              <c16:uniqueId val="{00000006-4F4C-4A35-BC33-D7EB441CBB6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0.08</c:v>
                </c:pt>
                <c:pt idx="2">
                  <c:v>#N/A</c:v>
                </c:pt>
                <c:pt idx="3">
                  <c:v>0.04</c:v>
                </c:pt>
                <c:pt idx="4">
                  <c:v>#N/A</c:v>
                </c:pt>
                <c:pt idx="5">
                  <c:v>0.13</c:v>
                </c:pt>
                <c:pt idx="6">
                  <c:v>#N/A</c:v>
                </c:pt>
                <c:pt idx="7">
                  <c:v>0.24</c:v>
                </c:pt>
                <c:pt idx="8">
                  <c:v>#N/A</c:v>
                </c:pt>
                <c:pt idx="9">
                  <c:v>0.32</c:v>
                </c:pt>
              </c:numCache>
            </c:numRef>
          </c:val>
          <c:extLst>
            <c:ext xmlns:c16="http://schemas.microsoft.com/office/drawing/2014/chart" uri="{C3380CC4-5D6E-409C-BE32-E72D297353CC}">
              <c16:uniqueId val="{00000007-4F4C-4A35-BC33-D7EB441CBB66}"/>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0.12</c:v>
                </c:pt>
                <c:pt idx="2">
                  <c:v>#N/A</c:v>
                </c:pt>
                <c:pt idx="3">
                  <c:v>0.27</c:v>
                </c:pt>
                <c:pt idx="4">
                  <c:v>#N/A</c:v>
                </c:pt>
                <c:pt idx="5">
                  <c:v>0.88</c:v>
                </c:pt>
                <c:pt idx="6">
                  <c:v>#N/A</c:v>
                </c:pt>
                <c:pt idx="7">
                  <c:v>0.78</c:v>
                </c:pt>
                <c:pt idx="8">
                  <c:v>#N/A</c:v>
                </c:pt>
                <c:pt idx="9">
                  <c:v>1.22</c:v>
                </c:pt>
              </c:numCache>
            </c:numRef>
          </c:val>
          <c:extLst>
            <c:ext xmlns:c16="http://schemas.microsoft.com/office/drawing/2014/chart" uri="{C3380CC4-5D6E-409C-BE32-E72D297353CC}">
              <c16:uniqueId val="{00000008-4F4C-4A35-BC33-D7EB441CBB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3.21</c:v>
                </c:pt>
                <c:pt idx="2">
                  <c:v>#N/A</c:v>
                </c:pt>
                <c:pt idx="3">
                  <c:v>2.38</c:v>
                </c:pt>
                <c:pt idx="4">
                  <c:v>#N/A</c:v>
                </c:pt>
                <c:pt idx="5">
                  <c:v>2.69</c:v>
                </c:pt>
                <c:pt idx="6">
                  <c:v>#N/A</c:v>
                </c:pt>
                <c:pt idx="7">
                  <c:v>2.5099999999999998</c:v>
                </c:pt>
                <c:pt idx="8">
                  <c:v>#N/A</c:v>
                </c:pt>
                <c:pt idx="9">
                  <c:v>3.22</c:v>
                </c:pt>
              </c:numCache>
            </c:numRef>
          </c:val>
          <c:extLst>
            <c:ext xmlns:c16="http://schemas.microsoft.com/office/drawing/2014/chart" uri="{C3380CC4-5D6E-409C-BE32-E72D297353CC}">
              <c16:uniqueId val="{00000009-4F4C-4A35-BC33-D7EB441CBB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729</c:v>
                </c:pt>
                <c:pt idx="5">
                  <c:v>732</c:v>
                </c:pt>
                <c:pt idx="8">
                  <c:v>698</c:v>
                </c:pt>
                <c:pt idx="11">
                  <c:v>677</c:v>
                </c:pt>
                <c:pt idx="14">
                  <c:v>663</c:v>
                </c:pt>
              </c:numCache>
            </c:numRef>
          </c:val>
          <c:extLst>
            <c:ext xmlns:c16="http://schemas.microsoft.com/office/drawing/2014/chart" uri="{C3380CC4-5D6E-409C-BE32-E72D297353CC}">
              <c16:uniqueId val="{00000000-4486-497A-9011-C3DBE987F6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86-497A-9011-C3DBE987F6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4486-497A-9011-C3DBE987F6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10</c:v>
                </c:pt>
                <c:pt idx="6">
                  <c:v>10</c:v>
                </c:pt>
                <c:pt idx="9">
                  <c:v>8</c:v>
                </c:pt>
                <c:pt idx="12">
                  <c:v>6</c:v>
                </c:pt>
              </c:numCache>
            </c:numRef>
          </c:val>
          <c:extLst>
            <c:ext xmlns:c16="http://schemas.microsoft.com/office/drawing/2014/chart" uri="{C3380CC4-5D6E-409C-BE32-E72D297353CC}">
              <c16:uniqueId val="{00000003-4486-497A-9011-C3DBE987F6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128</c:v>
                </c:pt>
                <c:pt idx="3">
                  <c:v>135</c:v>
                </c:pt>
                <c:pt idx="6">
                  <c:v>129</c:v>
                </c:pt>
                <c:pt idx="9">
                  <c:v>123</c:v>
                </c:pt>
                <c:pt idx="12">
                  <c:v>133</c:v>
                </c:pt>
              </c:numCache>
            </c:numRef>
          </c:val>
          <c:extLst>
            <c:ext xmlns:c16="http://schemas.microsoft.com/office/drawing/2014/chart" uri="{C3380CC4-5D6E-409C-BE32-E72D297353CC}">
              <c16:uniqueId val="{00000004-4486-497A-9011-C3DBE987F6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86-497A-9011-C3DBE987F6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86-497A-9011-C3DBE987F6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768</c:v>
                </c:pt>
                <c:pt idx="3">
                  <c:v>785</c:v>
                </c:pt>
                <c:pt idx="6">
                  <c:v>771</c:v>
                </c:pt>
                <c:pt idx="9">
                  <c:v>760</c:v>
                </c:pt>
                <c:pt idx="12">
                  <c:v>768</c:v>
                </c:pt>
              </c:numCache>
            </c:numRef>
          </c:val>
          <c:extLst>
            <c:ext xmlns:c16="http://schemas.microsoft.com/office/drawing/2014/chart" uri="{C3380CC4-5D6E-409C-BE32-E72D297353CC}">
              <c16:uniqueId val="{00000007-4486-497A-9011-C3DBE987F6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178</c:v>
                </c:pt>
                <c:pt idx="2">
                  <c:v>#N/A</c:v>
                </c:pt>
                <c:pt idx="3">
                  <c:v>#N/A</c:v>
                </c:pt>
                <c:pt idx="4">
                  <c:v>199</c:v>
                </c:pt>
                <c:pt idx="5">
                  <c:v>#N/A</c:v>
                </c:pt>
                <c:pt idx="6">
                  <c:v>#N/A</c:v>
                </c:pt>
                <c:pt idx="7">
                  <c:v>213</c:v>
                </c:pt>
                <c:pt idx="8">
                  <c:v>#N/A</c:v>
                </c:pt>
                <c:pt idx="9">
                  <c:v>#N/A</c:v>
                </c:pt>
                <c:pt idx="10">
                  <c:v>215</c:v>
                </c:pt>
                <c:pt idx="11">
                  <c:v>#N/A</c:v>
                </c:pt>
                <c:pt idx="12">
                  <c:v>#N/A</c:v>
                </c:pt>
                <c:pt idx="13">
                  <c:v>245</c:v>
                </c:pt>
                <c:pt idx="14">
                  <c:v>#N/A</c:v>
                </c:pt>
              </c:numCache>
            </c:numRef>
          </c:val>
          <c:smooth val="0"/>
          <c:extLst>
            <c:ext xmlns:c16="http://schemas.microsoft.com/office/drawing/2014/chart" uri="{C3380CC4-5D6E-409C-BE32-E72D297353CC}">
              <c16:uniqueId val="{00000008-4486-497A-9011-C3DBE987F6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5388</c:v>
                </c:pt>
                <c:pt idx="5">
                  <c:v>5031</c:v>
                </c:pt>
                <c:pt idx="8">
                  <c:v>4979</c:v>
                </c:pt>
                <c:pt idx="11">
                  <c:v>4983</c:v>
                </c:pt>
                <c:pt idx="14">
                  <c:v>4841</c:v>
                </c:pt>
              </c:numCache>
            </c:numRef>
          </c:val>
          <c:extLst>
            <c:ext xmlns:c16="http://schemas.microsoft.com/office/drawing/2014/chart" uri="{C3380CC4-5D6E-409C-BE32-E72D297353CC}">
              <c16:uniqueId val="{00000000-178B-4382-8A05-3CB73C00A7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511</c:v>
                </c:pt>
                <c:pt idx="5">
                  <c:v>469</c:v>
                </c:pt>
                <c:pt idx="8">
                  <c:v>430</c:v>
                </c:pt>
                <c:pt idx="11">
                  <c:v>398</c:v>
                </c:pt>
                <c:pt idx="14">
                  <c:v>360</c:v>
                </c:pt>
              </c:numCache>
            </c:numRef>
          </c:val>
          <c:extLst>
            <c:ext xmlns:c16="http://schemas.microsoft.com/office/drawing/2014/chart" uri="{C3380CC4-5D6E-409C-BE32-E72D297353CC}">
              <c16:uniqueId val="{00000001-178B-4382-8A05-3CB73C00A7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2055</c:v>
                </c:pt>
                <c:pt idx="5">
                  <c:v>1770</c:v>
                </c:pt>
                <c:pt idx="8">
                  <c:v>1756</c:v>
                </c:pt>
                <c:pt idx="11">
                  <c:v>1797</c:v>
                </c:pt>
                <c:pt idx="14">
                  <c:v>2089</c:v>
                </c:pt>
              </c:numCache>
            </c:numRef>
          </c:val>
          <c:extLst>
            <c:ext xmlns:c16="http://schemas.microsoft.com/office/drawing/2014/chart" uri="{C3380CC4-5D6E-409C-BE32-E72D297353CC}">
              <c16:uniqueId val="{00000002-178B-4382-8A05-3CB73C00A7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8B-4382-8A05-3CB73C00A7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8B-4382-8A05-3CB73C00A7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B-4382-8A05-3CB73C00A7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c:v>
                </c:pt>
                <c:pt idx="3">
                  <c:v>334</c:v>
                </c:pt>
                <c:pt idx="6">
                  <c:v>289</c:v>
                </c:pt>
                <c:pt idx="9">
                  <c:v>237</c:v>
                </c:pt>
                <c:pt idx="12">
                  <c:v>220</c:v>
                </c:pt>
              </c:numCache>
            </c:numRef>
          </c:val>
          <c:extLst>
            <c:ext xmlns:c16="http://schemas.microsoft.com/office/drawing/2014/chart" uri="{C3380CC4-5D6E-409C-BE32-E72D297353CC}">
              <c16:uniqueId val="{00000006-178B-4382-8A05-3CB73C00A7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41</c:v>
                </c:pt>
                <c:pt idx="3">
                  <c:v>33</c:v>
                </c:pt>
                <c:pt idx="6">
                  <c:v>25</c:v>
                </c:pt>
                <c:pt idx="9">
                  <c:v>17</c:v>
                </c:pt>
                <c:pt idx="12">
                  <c:v>11</c:v>
                </c:pt>
              </c:numCache>
            </c:numRef>
          </c:val>
          <c:extLst>
            <c:ext xmlns:c16="http://schemas.microsoft.com/office/drawing/2014/chart" uri="{C3380CC4-5D6E-409C-BE32-E72D297353CC}">
              <c16:uniqueId val="{00000007-178B-4382-8A05-3CB73C00A7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1437</c:v>
                </c:pt>
                <c:pt idx="3">
                  <c:v>1312</c:v>
                </c:pt>
                <c:pt idx="6">
                  <c:v>1211</c:v>
                </c:pt>
                <c:pt idx="9">
                  <c:v>1091</c:v>
                </c:pt>
                <c:pt idx="12">
                  <c:v>1012</c:v>
                </c:pt>
              </c:numCache>
            </c:numRef>
          </c:val>
          <c:extLst>
            <c:ext xmlns:c16="http://schemas.microsoft.com/office/drawing/2014/chart" uri="{C3380CC4-5D6E-409C-BE32-E72D297353CC}">
              <c16:uniqueId val="{00000008-178B-4382-8A05-3CB73C00A7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78B-4382-8A05-3CB73C00A7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6208</c:v>
                </c:pt>
                <c:pt idx="3">
                  <c:v>5804</c:v>
                </c:pt>
                <c:pt idx="6">
                  <c:v>5806</c:v>
                </c:pt>
                <c:pt idx="9">
                  <c:v>6032</c:v>
                </c:pt>
                <c:pt idx="12">
                  <c:v>5755</c:v>
                </c:pt>
              </c:numCache>
            </c:numRef>
          </c:val>
          <c:extLst>
            <c:ext xmlns:c16="http://schemas.microsoft.com/office/drawing/2014/chart" uri="{C3380CC4-5D6E-409C-BE32-E72D297353CC}">
              <c16:uniqueId val="{0000000A-178B-4382-8A05-3CB73C00A7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c:v>
                </c:pt>
                <c:pt idx="2">
                  <c:v>#N/A</c:v>
                </c:pt>
                <c:pt idx="3">
                  <c:v>#N/A</c:v>
                </c:pt>
                <c:pt idx="4">
                  <c:v>214</c:v>
                </c:pt>
                <c:pt idx="5">
                  <c:v>#N/A</c:v>
                </c:pt>
                <c:pt idx="6">
                  <c:v>#N/A</c:v>
                </c:pt>
                <c:pt idx="7">
                  <c:v>165</c:v>
                </c:pt>
                <c:pt idx="8">
                  <c:v>#N/A</c:v>
                </c:pt>
                <c:pt idx="9">
                  <c:v>#N/A</c:v>
                </c:pt>
                <c:pt idx="10">
                  <c:v>198</c:v>
                </c:pt>
                <c:pt idx="11">
                  <c:v>#N/A</c:v>
                </c:pt>
                <c:pt idx="12">
                  <c:v>#N/A</c:v>
                </c:pt>
                <c:pt idx="13">
                  <c:v>0</c:v>
                </c:pt>
                <c:pt idx="14">
                  <c:v>#N/A</c:v>
                </c:pt>
              </c:numCache>
            </c:numRef>
          </c:val>
          <c:smooth val="0"/>
          <c:extLst>
            <c:ext xmlns:c16="http://schemas.microsoft.com/office/drawing/2014/chart" uri="{C3380CC4-5D6E-409C-BE32-E72D297353CC}">
              <c16:uniqueId val="{0000000B-178B-4382-8A05-3CB73C00A7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547</c:v>
                </c:pt>
                <c:pt idx="1">
                  <c:v>551</c:v>
                </c:pt>
                <c:pt idx="2">
                  <c:v>658</c:v>
                </c:pt>
              </c:numCache>
            </c:numRef>
          </c:val>
          <c:extLst>
            <c:ext xmlns:c16="http://schemas.microsoft.com/office/drawing/2014/chart" uri="{C3380CC4-5D6E-409C-BE32-E72D297353CC}">
              <c16:uniqueId val="{00000000-9127-428A-BE68-549D7933B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385</c:v>
                </c:pt>
                <c:pt idx="1">
                  <c:v>280</c:v>
                </c:pt>
                <c:pt idx="2">
                  <c:v>280</c:v>
                </c:pt>
              </c:numCache>
            </c:numRef>
          </c:val>
          <c:extLst>
            <c:ext xmlns:c16="http://schemas.microsoft.com/office/drawing/2014/chart" uri="{C3380CC4-5D6E-409C-BE32-E72D297353CC}">
              <c16:uniqueId val="{00000001-9127-428A-BE68-549D7933B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825</c:v>
                </c:pt>
                <c:pt idx="1">
                  <c:v>966</c:v>
                </c:pt>
                <c:pt idx="2">
                  <c:v>1151</c:v>
                </c:pt>
              </c:numCache>
            </c:numRef>
          </c:val>
          <c:extLst>
            <c:ext xmlns:c16="http://schemas.microsoft.com/office/drawing/2014/chart" uri="{C3380CC4-5D6E-409C-BE32-E72D297353CC}">
              <c16:uniqueId val="{00000002-9127-428A-BE68-549D7933B7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元利償還金については、大型施設の償還ピークが終了したことや繰上償還の実施により、数年前に比べて低値で推移している。引き続き地方債の発行に注視し、計画的な財政運営に努める。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一般会計等に係る地方債の現在高について、地方債の抑制に努めた財政運営に伴い、減少傾向である。それに伴い、将来負担額も近年減少してきている。</a:t>
          </a:r>
        </a:p>
        <a:p>
          <a:r>
            <a:rPr kumimoji="1" lang="ja-JP" altLang="en-US" sz="1400">
              <a:latin typeface="ＭＳ ゴシック" pitchFamily="49" charset="-128"/>
              <a:ea typeface="ＭＳ ゴシック" pitchFamily="49" charset="-128"/>
            </a:rPr>
            <a:t>　平成２８年度以降、財政調整基金の取り崩しを行っており、充当可能金額が減少してきている。</a:t>
          </a:r>
        </a:p>
        <a:p>
          <a:r>
            <a:rPr kumimoji="1" lang="ja-JP" altLang="en-US" sz="1400">
              <a:latin typeface="ＭＳ ゴシック" pitchFamily="49" charset="-128"/>
              <a:ea typeface="ＭＳ ゴシック" pitchFamily="49" charset="-128"/>
            </a:rPr>
            <a:t>　今後、次世代への負担を出来るだけ軽減すべく、計画的な財政運営に努める。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基金全体の残高は、財政調整基金及び、その他特定目的基金が増となったことから、前年度と比較して、２９２百万円の増額となっている。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緊急的な災害や大型事業の財政需要増に応じるため、計画的な運用を行っていく。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地場産業の振興、社会教育及び地域福祉の充実並びに生活環境の向上などの本町の特色を生かし、独創的で個性的なふるさとづくりに資するため行う事業、教育活動の充実に資する事業等を推進するため、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計画的な財政運営に努めたことから、前年度と比較して、１０７百万円の増額となっている。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町財政の健全性を維持し、緊急又は必要な財政需要に応じるため、計画的な運用を行う必要がある。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前年度と同様の水準の値となっている。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大型施設の改修が控えていることを踏まえて、計画的な運用を行う必要がある。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5,100
585.81
6,349,511
6,226,183
119,940
3,714,317
5,708,075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03882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03882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については、対前年度比較をみると９，８６７千円の増収となっており、基幹産業である軽種馬産業界の売り行きの好調さが反映されている。また、収納率は、日高管内滞納整理機構との連携やコンビニ収納の導入等により、増加している。しかし、財政力指数は０．２３であり、類似団体と比較すると低い水準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経常収支比率は、前年度対比で５．５％減となっており、類似団体と同程度の水準を示している。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64</xdr:row>
      <xdr:rowOff>53848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61218"/>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025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65</xdr:row>
      <xdr:rowOff>22352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65</xdr:row>
      <xdr:rowOff>22352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7221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20066</xdr:rowOff>
    </xdr:from>
    <xdr:to>
      <xdr:col>7</xdr:col>
      <xdr:colOff>31750</xdr:colOff>
      <xdr:row>63</xdr:row>
      <xdr:rowOff>121666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106443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[465,073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１７，２５７千円の増額となり、物件費は前年度と比較して１２３，２２７千円の増額となった。新型コロナウイルス感染症対策に関する事業によるものであるが、類似団体と比較しても高い水準となっており、人件費を含めて改善が必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16988</xdr:rowOff>
    </xdr:from>
    <xdr:to>
      <xdr:col>23</xdr:col>
      <xdr:colOff>133350</xdr:colOff>
      <xdr:row>84</xdr:row>
      <xdr:rowOff>118921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418788"/>
          <a:ext cx="838200" cy="10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112116</xdr:rowOff>
    </xdr:from>
    <xdr:to>
      <xdr:col>19</xdr:col>
      <xdr:colOff>133350</xdr:colOff>
      <xdr:row>84</xdr:row>
      <xdr:rowOff>16988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42466"/>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112116</xdr:rowOff>
    </xdr:from>
    <xdr:to>
      <xdr:col>15</xdr:col>
      <xdr:colOff>82550</xdr:colOff>
      <xdr:row>83</xdr:row>
      <xdr:rowOff>123237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434246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67856</xdr:rowOff>
    </xdr:from>
    <xdr:to>
      <xdr:col>11</xdr:col>
      <xdr:colOff>31750</xdr:colOff>
      <xdr:row>83</xdr:row>
      <xdr:rowOff>123237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298206"/>
          <a:ext cx="8890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68121</xdr:rowOff>
    </xdr:from>
    <xdr:to>
      <xdr:col>23</xdr:col>
      <xdr:colOff>184150</xdr:colOff>
      <xdr:row>84</xdr:row>
      <xdr:rowOff>169721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40198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4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137638</xdr:rowOff>
    </xdr:from>
    <xdr:to>
      <xdr:col>19</xdr:col>
      <xdr:colOff>184150</xdr:colOff>
      <xdr:row>84</xdr:row>
      <xdr:rowOff>67788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52565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5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61316</xdr:rowOff>
    </xdr:from>
    <xdr:to>
      <xdr:col>15</xdr:col>
      <xdr:colOff>133350</xdr:colOff>
      <xdr:row>83</xdr:row>
      <xdr:rowOff>162916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147693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7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72437</xdr:rowOff>
    </xdr:from>
    <xdr:to>
      <xdr:col>11</xdr:col>
      <xdr:colOff>82550</xdr:colOff>
      <xdr:row>84</xdr:row>
      <xdr:rowOff>2587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3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158814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8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17056</xdr:rowOff>
    </xdr:from>
    <xdr:to>
      <xdr:col>7</xdr:col>
      <xdr:colOff>31750</xdr:colOff>
      <xdr:row>83</xdr:row>
      <xdr:rowOff>118656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4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103433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3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課の統合やグループ制の導入により組織改革を進めているが、類似団体と比較すると高い水準であり、改善する必要がある。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104139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104139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693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96096</xdr:rowOff>
    </xdr:from>
    <xdr:to>
      <xdr:col>72</xdr:col>
      <xdr:colOff>203200</xdr:colOff>
      <xdr:row>86</xdr:row>
      <xdr:rowOff>45296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693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53339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789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25416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80873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課の統合やグループ制の導入により組織改革を進めているが、類似団体と比較すると高い水準であり、改善する必要がある。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107061</xdr:rowOff>
    </xdr:from>
    <xdr:to>
      <xdr:col>81</xdr:col>
      <xdr:colOff>44450</xdr:colOff>
      <xdr:row>63</xdr:row>
      <xdr:rowOff>143256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90841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63627</xdr:rowOff>
    </xdr:from>
    <xdr:to>
      <xdr:col>77</xdr:col>
      <xdr:colOff>44450</xdr:colOff>
      <xdr:row>63</xdr:row>
      <xdr:rowOff>107061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649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36481</xdr:rowOff>
    </xdr:from>
    <xdr:to>
      <xdr:col>72</xdr:col>
      <xdr:colOff>203200</xdr:colOff>
      <xdr:row>63</xdr:row>
      <xdr:rowOff>63627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83783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20796</xdr:rowOff>
    </xdr:from>
    <xdr:to>
      <xdr:col>68</xdr:col>
      <xdr:colOff>152400</xdr:colOff>
      <xdr:row>63</xdr:row>
      <xdr:rowOff>36481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82214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56261</xdr:rowOff>
    </xdr:from>
    <xdr:to>
      <xdr:col>77</xdr:col>
      <xdr:colOff>95250</xdr:colOff>
      <xdr:row>63</xdr:row>
      <xdr:rowOff>157861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142638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43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12827</xdr:rowOff>
    </xdr:from>
    <xdr:to>
      <xdr:col>73</xdr:col>
      <xdr:colOff>44450</xdr:colOff>
      <xdr:row>63</xdr:row>
      <xdr:rowOff>114427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99204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157131</xdr:rowOff>
    </xdr:from>
    <xdr:to>
      <xdr:col>68</xdr:col>
      <xdr:colOff>203200</xdr:colOff>
      <xdr:row>63</xdr:row>
      <xdr:rowOff>87281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72058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8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141446</xdr:rowOff>
    </xdr:from>
    <xdr:to>
      <xdr:col>64</xdr:col>
      <xdr:colOff>152400</xdr:colOff>
      <xdr:row>63</xdr:row>
      <xdr:rowOff>71596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56373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5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大型事業があったことから前年度と比較し若干増加しているが、近年としては地方債の借入を抑制しており、地方債残高は減少傾向にある。それに伴い、実質公債費比率も減少傾向を示している。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97367</xdr:rowOff>
    </xdr:from>
    <xdr:to>
      <xdr:col>81</xdr:col>
      <xdr:colOff>44450</xdr:colOff>
      <xdr:row>39</xdr:row>
      <xdr:rowOff>113454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7839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97367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67517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81280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40</xdr:row>
      <xdr:rowOff>6350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46567</xdr:rowOff>
    </xdr:from>
    <xdr:to>
      <xdr:col>77</xdr:col>
      <xdr:colOff>95250</xdr:colOff>
      <xdr:row>39</xdr:row>
      <xdr:rowOff>148167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158344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事業実施の適正化に努め、財政の健全化を図ったことから将来負担比率は算出されていない。今後も継続して取り組んでいく。</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108712</xdr:rowOff>
    </xdr:from>
    <xdr:to>
      <xdr:col>77</xdr:col>
      <xdr:colOff>44450</xdr:colOff>
      <xdr:row>14</xdr:row>
      <xdr:rowOff>117399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50901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108712</xdr:rowOff>
    </xdr:from>
    <xdr:to>
      <xdr:col>72</xdr:col>
      <xdr:colOff>203200</xdr:colOff>
      <xdr:row>14</xdr:row>
      <xdr:rowOff>127051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509012"/>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77826</xdr:rowOff>
    </xdr:from>
    <xdr:to>
      <xdr:col>68</xdr:col>
      <xdr:colOff>152400</xdr:colOff>
      <xdr:row>14</xdr:row>
      <xdr:rowOff>127051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478126"/>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66599</xdr:rowOff>
    </xdr:from>
    <xdr:to>
      <xdr:col>77</xdr:col>
      <xdr:colOff>95250</xdr:colOff>
      <xdr:row>14</xdr:row>
      <xdr:rowOff>168199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4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152976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5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57912</xdr:rowOff>
    </xdr:from>
    <xdr:to>
      <xdr:col>73</xdr:col>
      <xdr:colOff>44450</xdr:colOff>
      <xdr:row>14</xdr:row>
      <xdr:rowOff>159512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144289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4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76251</xdr:rowOff>
    </xdr:from>
    <xdr:to>
      <xdr:col>68</xdr:col>
      <xdr:colOff>203200</xdr:colOff>
      <xdr:row>15</xdr:row>
      <xdr:rowOff>6401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162628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6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27026</xdr:rowOff>
    </xdr:from>
    <xdr:to>
      <xdr:col>64</xdr:col>
      <xdr:colOff>152400</xdr:colOff>
      <xdr:row>14</xdr:row>
      <xdr:rowOff>128626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4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113403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1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5,100
585.81
6,349,511
6,226,183
119,940
3,714,317
5,708,075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は表れない投資的経費に係る人件費や公営企業に対する繰出金に係る人件費を含めると高い数値となる。改善のために定員管理計画を策定し、定年前早期退職推奨制度の活用やグループ制導入などにより、人件費の削減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49276</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643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169926</xdr:rowOff>
    </xdr:from>
    <xdr:to>
      <xdr:col>24</xdr:col>
      <xdr:colOff>76200</xdr:colOff>
      <xdr:row>38</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142003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類似団体平均値と比較して、同水準の数値となっている。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47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391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67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216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制度改正等により、扶助費は類似団体と比較して低い数値となっており、今後も対象者の変動によるもの以外の増減はないものと見込まれる。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342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37193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20320</xdr:rowOff>
    </xdr:from>
    <xdr:to>
      <xdr:col>78</xdr:col>
      <xdr:colOff>69850</xdr:colOff>
      <xdr:row>55</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278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20320</xdr:rowOff>
    </xdr:from>
    <xdr:to>
      <xdr:col>73</xdr:col>
      <xdr:colOff>180975</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278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140970</xdr:rowOff>
    </xdr:from>
    <xdr:to>
      <xdr:col>74</xdr:col>
      <xdr:colOff>31750</xdr:colOff>
      <xdr:row>54</xdr:row>
      <xdr:rowOff>71120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81297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による補助金の見直しにより、近年は類似団体とほぼ同水準となっている。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過去の大型施設の整備により、類似団体と比較して高い水準となっている。今後、収支均衡を考慮しながら、適切な財政運営に努める。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2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77</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公債費以外は、類似団体と同水準となっている。物件費についても昨年度以前と比較し、改善されてきており、これからも継続していく必要がある。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108713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94361"/>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108713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315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79</xdr:row>
      <xdr:rowOff>14987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35508"/>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119397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23385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36311</xdr:rowOff>
    </xdr:from>
    <xdr:to>
      <xdr:col>29</xdr:col>
      <xdr:colOff>127000</xdr:colOff>
      <xdr:row>14</xdr:row>
      <xdr:rowOff>91369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484236"/>
          <a:ext cx="647700" cy="55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91369</xdr:rowOff>
    </xdr:from>
    <xdr:to>
      <xdr:col>26</xdr:col>
      <xdr:colOff>50800</xdr:colOff>
      <xdr:row>14</xdr:row>
      <xdr:rowOff>144490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539294"/>
          <a:ext cx="698500" cy="5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144490</xdr:rowOff>
    </xdr:from>
    <xdr:to>
      <xdr:col>22</xdr:col>
      <xdr:colOff>114300</xdr:colOff>
      <xdr:row>14</xdr:row>
      <xdr:rowOff>151959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592415"/>
          <a:ext cx="698500" cy="7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151959</xdr:rowOff>
    </xdr:from>
    <xdr:to>
      <xdr:col>18</xdr:col>
      <xdr:colOff>177800</xdr:colOff>
      <xdr:row>15</xdr:row>
      <xdr:rowOff>72132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599884"/>
          <a:ext cx="698500" cy="91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156961</xdr:rowOff>
    </xdr:from>
    <xdr:to>
      <xdr:col>29</xdr:col>
      <xdr:colOff>177800</xdr:colOff>
      <xdr:row>14</xdr:row>
      <xdr:rowOff>87111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43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2038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27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40569</xdr:rowOff>
    </xdr:from>
    <xdr:to>
      <xdr:col>26</xdr:col>
      <xdr:colOff>101600</xdr:colOff>
      <xdr:row>14</xdr:row>
      <xdr:rowOff>142169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488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152346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25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93690</xdr:rowOff>
    </xdr:from>
    <xdr:to>
      <xdr:col>22</xdr:col>
      <xdr:colOff>165100</xdr:colOff>
      <xdr:row>15</xdr:row>
      <xdr:rowOff>23840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4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34017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1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101159</xdr:rowOff>
    </xdr:from>
    <xdr:to>
      <xdr:col>19</xdr:col>
      <xdr:colOff>38100</xdr:colOff>
      <xdr:row>15</xdr:row>
      <xdr:rowOff>31309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54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41486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1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21332</xdr:rowOff>
    </xdr:from>
    <xdr:to>
      <xdr:col>15</xdr:col>
      <xdr:colOff>101600</xdr:colOff>
      <xdr:row>15</xdr:row>
      <xdr:rowOff>122932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64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133109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237887</xdr:rowOff>
    </xdr:from>
    <xdr:to>
      <xdr:col>29</xdr:col>
      <xdr:colOff>127000</xdr:colOff>
      <xdr:row>36</xdr:row>
      <xdr:rowOff>4650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8237"/>
          <a:ext cx="647700" cy="10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222665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33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4650</xdr:rowOff>
    </xdr:from>
    <xdr:to>
      <xdr:col>26</xdr:col>
      <xdr:colOff>50800</xdr:colOff>
      <xdr:row>36</xdr:row>
      <xdr:rowOff>26906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57900"/>
          <a:ext cx="698500" cy="2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26906</xdr:rowOff>
    </xdr:from>
    <xdr:to>
      <xdr:col>22</xdr:col>
      <xdr:colOff>114300</xdr:colOff>
      <xdr:row>36</xdr:row>
      <xdr:rowOff>69981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80156"/>
          <a:ext cx="6985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69981</xdr:rowOff>
    </xdr:from>
    <xdr:to>
      <xdr:col>18</xdr:col>
      <xdr:colOff>177800</xdr:colOff>
      <xdr:row>36</xdr:row>
      <xdr:rowOff>136406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23231"/>
          <a:ext cx="698500" cy="66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187087</xdr:rowOff>
    </xdr:from>
    <xdr:to>
      <xdr:col>29</xdr:col>
      <xdr:colOff>177800</xdr:colOff>
      <xdr:row>35</xdr:row>
      <xdr:rowOff>288687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7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32164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4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296750</xdr:rowOff>
    </xdr:from>
    <xdr:to>
      <xdr:col>26</xdr:col>
      <xdr:colOff>101600</xdr:colOff>
      <xdr:row>36</xdr:row>
      <xdr:rowOff>55450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0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65627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319006</xdr:rowOff>
    </xdr:from>
    <xdr:to>
      <xdr:col>22</xdr:col>
      <xdr:colOff>165100</xdr:colOff>
      <xdr:row>36</xdr:row>
      <xdr:rowOff>77706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2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87883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19181</xdr:rowOff>
    </xdr:from>
    <xdr:to>
      <xdr:col>19</xdr:col>
      <xdr:colOff>38100</xdr:colOff>
      <xdr:row>36</xdr:row>
      <xdr:rowOff>120781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105558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5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85606</xdr:rowOff>
    </xdr:from>
    <xdr:to>
      <xdr:col>15</xdr:col>
      <xdr:colOff>101600</xdr:colOff>
      <xdr:row>37</xdr:row>
      <xdr:rowOff>15756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5,100
585.81
6,349,511
6,226,183
119,940
3,714,317
5,708,075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167395</xdr:rowOff>
    </xdr:from>
    <xdr:to>
      <xdr:col>24</xdr:col>
      <xdr:colOff>63500</xdr:colOff>
      <xdr:row>34</xdr:row>
      <xdr:rowOff>48357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825245"/>
          <a:ext cx="8382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48357</xdr:rowOff>
    </xdr:from>
    <xdr:to>
      <xdr:col>19</xdr:col>
      <xdr:colOff>177800</xdr:colOff>
      <xdr:row>35</xdr:row>
      <xdr:rowOff>120783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877657"/>
          <a:ext cx="889000" cy="2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120783</xdr:rowOff>
    </xdr:from>
    <xdr:to>
      <xdr:col>15</xdr:col>
      <xdr:colOff>50800</xdr:colOff>
      <xdr:row>36</xdr:row>
      <xdr:rowOff>6198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21533"/>
          <a:ext cx="8890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6198</xdr:rowOff>
    </xdr:from>
    <xdr:to>
      <xdr:col>10</xdr:col>
      <xdr:colOff>114300</xdr:colOff>
      <xdr:row>36</xdr:row>
      <xdr:rowOff>53426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7839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116595</xdr:rowOff>
    </xdr:from>
    <xdr:to>
      <xdr:col>24</xdr:col>
      <xdr:colOff>114300</xdr:colOff>
      <xdr:row>34</xdr:row>
      <xdr:rowOff>46745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7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139472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62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169007</xdr:rowOff>
    </xdr:from>
    <xdr:to>
      <xdr:col>20</xdr:col>
      <xdr:colOff>38100</xdr:colOff>
      <xdr:row>34</xdr:row>
      <xdr:rowOff>99157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8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115684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6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69983</xdr:rowOff>
    </xdr:from>
    <xdr:to>
      <xdr:col>15</xdr:col>
      <xdr:colOff>101600</xdr:colOff>
      <xdr:row>36</xdr:row>
      <xdr:rowOff>133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0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16660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126848</xdr:rowOff>
    </xdr:from>
    <xdr:to>
      <xdr:col>10</xdr:col>
      <xdr:colOff>165100</xdr:colOff>
      <xdr:row>36</xdr:row>
      <xdr:rowOff>56998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73525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0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2626</xdr:rowOff>
    </xdr:from>
    <xdr:to>
      <xdr:col>6</xdr:col>
      <xdr:colOff>38100</xdr:colOff>
      <xdr:row>36</xdr:row>
      <xdr:rowOff>104226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7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120753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140049</xdr:rowOff>
    </xdr:from>
    <xdr:to>
      <xdr:col>24</xdr:col>
      <xdr:colOff>63500</xdr:colOff>
      <xdr:row>57</xdr:row>
      <xdr:rowOff>23240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41249"/>
          <a:ext cx="838200" cy="5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873</xdr:rowOff>
    </xdr:from>
    <xdr:to>
      <xdr:col>19</xdr:col>
      <xdr:colOff>177800</xdr:colOff>
      <xdr:row>57</xdr:row>
      <xdr:rowOff>23240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73523"/>
          <a:ext cx="889000" cy="2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156073</xdr:rowOff>
    </xdr:from>
    <xdr:to>
      <xdr:col>15</xdr:col>
      <xdr:colOff>50800</xdr:colOff>
      <xdr:row>57</xdr:row>
      <xdr:rowOff>873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57273"/>
          <a:ext cx="889000" cy="1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156073</xdr:rowOff>
    </xdr:from>
    <xdr:to>
      <xdr:col>10</xdr:col>
      <xdr:colOff>114300</xdr:colOff>
      <xdr:row>57</xdr:row>
      <xdr:rowOff>10019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57273"/>
          <a:ext cx="889000" cy="2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89249</xdr:rowOff>
    </xdr:from>
    <xdr:to>
      <xdr:col>24</xdr:col>
      <xdr:colOff>114300</xdr:colOff>
      <xdr:row>57</xdr:row>
      <xdr:rowOff>19399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112126</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4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143890</xdr:rowOff>
    </xdr:from>
    <xdr:to>
      <xdr:col>20</xdr:col>
      <xdr:colOff>38100</xdr:colOff>
      <xdr:row>57</xdr:row>
      <xdr:rowOff>74040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90567</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121523</xdr:rowOff>
    </xdr:from>
    <xdr:to>
      <xdr:col>15</xdr:col>
      <xdr:colOff>101600</xdr:colOff>
      <xdr:row>57</xdr:row>
      <xdr:rowOff>51673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68200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49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105273</xdr:rowOff>
    </xdr:from>
    <xdr:to>
      <xdr:col>10</xdr:col>
      <xdr:colOff>165100</xdr:colOff>
      <xdr:row>57</xdr:row>
      <xdr:rowOff>35423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51950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4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130669</xdr:rowOff>
    </xdr:from>
    <xdr:to>
      <xdr:col>6</xdr:col>
      <xdr:colOff>38100</xdr:colOff>
      <xdr:row>57</xdr:row>
      <xdr:rowOff>60819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77346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61382</xdr:rowOff>
    </xdr:from>
    <xdr:to>
      <xdr:col>24</xdr:col>
      <xdr:colOff>63500</xdr:colOff>
      <xdr:row>74</xdr:row>
      <xdr:rowOff>170584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748682"/>
          <a:ext cx="838200" cy="10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170584</xdr:rowOff>
    </xdr:from>
    <xdr:to>
      <xdr:col>19</xdr:col>
      <xdr:colOff>177800</xdr:colOff>
      <xdr:row>75</xdr:row>
      <xdr:rowOff>108519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857884"/>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91922</xdr:rowOff>
    </xdr:from>
    <xdr:to>
      <xdr:col>15</xdr:col>
      <xdr:colOff>50800</xdr:colOff>
      <xdr:row>75</xdr:row>
      <xdr:rowOff>108519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950672"/>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31344</xdr:rowOff>
    </xdr:from>
    <xdr:to>
      <xdr:col>10</xdr:col>
      <xdr:colOff>114300</xdr:colOff>
      <xdr:row>75</xdr:row>
      <xdr:rowOff>91922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890094"/>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10582</xdr:rowOff>
    </xdr:from>
    <xdr:to>
      <xdr:col>24</xdr:col>
      <xdr:colOff>114300</xdr:colOff>
      <xdr:row>74</xdr:row>
      <xdr:rowOff>112182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6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33459</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5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119784</xdr:rowOff>
    </xdr:from>
    <xdr:to>
      <xdr:col>20</xdr:col>
      <xdr:colOff>38100</xdr:colOff>
      <xdr:row>75</xdr:row>
      <xdr:rowOff>49934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66461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5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57719</xdr:rowOff>
    </xdr:from>
    <xdr:to>
      <xdr:col>15</xdr:col>
      <xdr:colOff>101600</xdr:colOff>
      <xdr:row>75</xdr:row>
      <xdr:rowOff>159319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9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4396</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6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41122</xdr:rowOff>
    </xdr:from>
    <xdr:to>
      <xdr:col>10</xdr:col>
      <xdr:colOff>165100</xdr:colOff>
      <xdr:row>75</xdr:row>
      <xdr:rowOff>142722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8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159249</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67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151994</xdr:rowOff>
    </xdr:from>
    <xdr:to>
      <xdr:col>6</xdr:col>
      <xdr:colOff>38100</xdr:colOff>
      <xdr:row>75</xdr:row>
      <xdr:rowOff>82144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8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98671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6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122087</xdr:rowOff>
    </xdr:from>
    <xdr:to>
      <xdr:col>24</xdr:col>
      <xdr:colOff>63500</xdr:colOff>
      <xdr:row>98</xdr:row>
      <xdr:rowOff>142553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1287"/>
          <a:ext cx="838200" cy="36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142553</xdr:rowOff>
    </xdr:from>
    <xdr:to>
      <xdr:col>19</xdr:col>
      <xdr:colOff>177800</xdr:colOff>
      <xdr:row>99</xdr:row>
      <xdr:rowOff>21351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44653"/>
          <a:ext cx="8890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21351</xdr:rowOff>
    </xdr:from>
    <xdr:to>
      <xdr:col>15</xdr:col>
      <xdr:colOff>50800</xdr:colOff>
      <xdr:row>99</xdr:row>
      <xdr:rowOff>27273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94901"/>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17050</xdr:rowOff>
    </xdr:from>
    <xdr:to>
      <xdr:col>10</xdr:col>
      <xdr:colOff>114300</xdr:colOff>
      <xdr:row>99</xdr:row>
      <xdr:rowOff>27273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90600"/>
          <a:ext cx="8890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71287</xdr:rowOff>
    </xdr:from>
    <xdr:to>
      <xdr:col>24</xdr:col>
      <xdr:colOff>114300</xdr:colOff>
      <xdr:row>97</xdr:row>
      <xdr:rowOff>1437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49714</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0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91753</xdr:rowOff>
    </xdr:from>
    <xdr:to>
      <xdr:col>20</xdr:col>
      <xdr:colOff>38100</xdr:colOff>
      <xdr:row>99</xdr:row>
      <xdr:rowOff>21903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13030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142001</xdr:rowOff>
    </xdr:from>
    <xdr:to>
      <xdr:col>15</xdr:col>
      <xdr:colOff>101600</xdr:colOff>
      <xdr:row>99</xdr:row>
      <xdr:rowOff>72151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63278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3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147923</xdr:rowOff>
    </xdr:from>
    <xdr:to>
      <xdr:col>10</xdr:col>
      <xdr:colOff>165100</xdr:colOff>
      <xdr:row>99</xdr:row>
      <xdr:rowOff>78073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69200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137700</xdr:rowOff>
    </xdr:from>
    <xdr:to>
      <xdr:col>6</xdr:col>
      <xdr:colOff>38100</xdr:colOff>
      <xdr:row>99</xdr:row>
      <xdr:rowOff>67850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58977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149850</xdr:rowOff>
    </xdr:from>
    <xdr:to>
      <xdr:col>55</xdr:col>
      <xdr:colOff>0</xdr:colOff>
      <xdr:row>38</xdr:row>
      <xdr:rowOff>1263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50600"/>
          <a:ext cx="838200" cy="36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149850</xdr:rowOff>
    </xdr:from>
    <xdr:to>
      <xdr:col>50</xdr:col>
      <xdr:colOff>114300</xdr:colOff>
      <xdr:row>38</xdr:row>
      <xdr:rowOff>118291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50600"/>
          <a:ext cx="889000" cy="48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93935</xdr:rowOff>
    </xdr:from>
    <xdr:to>
      <xdr:col>45</xdr:col>
      <xdr:colOff>177800</xdr:colOff>
      <xdr:row>38</xdr:row>
      <xdr:rowOff>118291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609035"/>
          <a:ext cx="889000" cy="2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82481</xdr:rowOff>
    </xdr:from>
    <xdr:to>
      <xdr:col>41</xdr:col>
      <xdr:colOff>50800</xdr:colOff>
      <xdr:row>38</xdr:row>
      <xdr:rowOff>93935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426131"/>
          <a:ext cx="889000" cy="18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121913</xdr:rowOff>
    </xdr:from>
    <xdr:to>
      <xdr:col>55</xdr:col>
      <xdr:colOff>50800</xdr:colOff>
      <xdr:row>38</xdr:row>
      <xdr:rowOff>52063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100340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4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99050</xdr:rowOff>
    </xdr:from>
    <xdr:to>
      <xdr:col>50</xdr:col>
      <xdr:colOff>165100</xdr:colOff>
      <xdr:row>36</xdr:row>
      <xdr:rowOff>29200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0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20327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19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67491</xdr:rowOff>
    </xdr:from>
    <xdr:to>
      <xdr:col>46</xdr:col>
      <xdr:colOff>38100</xdr:colOff>
      <xdr:row>38</xdr:row>
      <xdr:rowOff>169091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160218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7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43135</xdr:rowOff>
    </xdr:from>
    <xdr:to>
      <xdr:col>41</xdr:col>
      <xdr:colOff>101600</xdr:colOff>
      <xdr:row>38</xdr:row>
      <xdr:rowOff>144735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135862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5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31681</xdr:rowOff>
    </xdr:from>
    <xdr:to>
      <xdr:col>36</xdr:col>
      <xdr:colOff>165100</xdr:colOff>
      <xdr:row>37</xdr:row>
      <xdr:rowOff>133281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3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149808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1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20179</xdr:rowOff>
    </xdr:from>
    <xdr:to>
      <xdr:col>55</xdr:col>
      <xdr:colOff>0</xdr:colOff>
      <xdr:row>58</xdr:row>
      <xdr:rowOff>17029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621379"/>
          <a:ext cx="838200" cy="3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20179</xdr:rowOff>
    </xdr:from>
    <xdr:to>
      <xdr:col>50</xdr:col>
      <xdr:colOff>114300</xdr:colOff>
      <xdr:row>56</xdr:row>
      <xdr:rowOff>109065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621379"/>
          <a:ext cx="889000" cy="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109065</xdr:rowOff>
    </xdr:from>
    <xdr:to>
      <xdr:col>45</xdr:col>
      <xdr:colOff>177800</xdr:colOff>
      <xdr:row>58</xdr:row>
      <xdr:rowOff>101929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10265"/>
          <a:ext cx="889000" cy="3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92161</xdr:rowOff>
    </xdr:from>
    <xdr:to>
      <xdr:col>41</xdr:col>
      <xdr:colOff>50800</xdr:colOff>
      <xdr:row>58</xdr:row>
      <xdr:rowOff>101929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10036261"/>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137679</xdr:rowOff>
    </xdr:from>
    <xdr:to>
      <xdr:col>55</xdr:col>
      <xdr:colOff>50800</xdr:colOff>
      <xdr:row>58</xdr:row>
      <xdr:rowOff>67829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116106</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8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140829</xdr:rowOff>
    </xdr:from>
    <xdr:to>
      <xdr:col>50</xdr:col>
      <xdr:colOff>165100</xdr:colOff>
      <xdr:row>56</xdr:row>
      <xdr:rowOff>70979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7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87506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4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58265</xdr:rowOff>
    </xdr:from>
    <xdr:to>
      <xdr:col>46</xdr:col>
      <xdr:colOff>38100</xdr:colOff>
      <xdr:row>56</xdr:row>
      <xdr:rowOff>159865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4942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3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51129</xdr:rowOff>
    </xdr:from>
    <xdr:to>
      <xdr:col>41</xdr:col>
      <xdr:colOff>101600</xdr:colOff>
      <xdr:row>58</xdr:row>
      <xdr:rowOff>152729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143856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41361</xdr:rowOff>
    </xdr:from>
    <xdr:to>
      <xdr:col>36</xdr:col>
      <xdr:colOff>165100</xdr:colOff>
      <xdr:row>58</xdr:row>
      <xdr:rowOff>142961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134088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109193</xdr:rowOff>
    </xdr:from>
    <xdr:to>
      <xdr:col>55</xdr:col>
      <xdr:colOff>0</xdr:colOff>
      <xdr:row>77</xdr:row>
      <xdr:rowOff>40973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625043"/>
          <a:ext cx="838200" cy="6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88357</xdr:rowOff>
    </xdr:from>
    <xdr:to>
      <xdr:col>50</xdr:col>
      <xdr:colOff>114300</xdr:colOff>
      <xdr:row>73</xdr:row>
      <xdr:rowOff>109193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604207"/>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88357</xdr:rowOff>
    </xdr:from>
    <xdr:to>
      <xdr:col>45</xdr:col>
      <xdr:colOff>177800</xdr:colOff>
      <xdr:row>78</xdr:row>
      <xdr:rowOff>4014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604207"/>
          <a:ext cx="889000" cy="77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126355</xdr:rowOff>
    </xdr:from>
    <xdr:to>
      <xdr:col>41</xdr:col>
      <xdr:colOff>50800</xdr:colOff>
      <xdr:row>78</xdr:row>
      <xdr:rowOff>4014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28005"/>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161623</xdr:rowOff>
    </xdr:from>
    <xdr:to>
      <xdr:col>55</xdr:col>
      <xdr:colOff>50800</xdr:colOff>
      <xdr:row>77</xdr:row>
      <xdr:rowOff>91773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140050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58393</xdr:rowOff>
    </xdr:from>
    <xdr:to>
      <xdr:col>50</xdr:col>
      <xdr:colOff>165100</xdr:colOff>
      <xdr:row>73</xdr:row>
      <xdr:rowOff>159993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5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5070</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37557</xdr:rowOff>
    </xdr:from>
    <xdr:to>
      <xdr:col>46</xdr:col>
      <xdr:colOff>38100</xdr:colOff>
      <xdr:row>73</xdr:row>
      <xdr:rowOff>139157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155684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32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124664</xdr:rowOff>
    </xdr:from>
    <xdr:to>
      <xdr:col>41</xdr:col>
      <xdr:colOff>101600</xdr:colOff>
      <xdr:row>78</xdr:row>
      <xdr:rowOff>54814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45941</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4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75555</xdr:rowOff>
    </xdr:from>
    <xdr:to>
      <xdr:col>36</xdr:col>
      <xdr:colOff>165100</xdr:colOff>
      <xdr:row>78</xdr:row>
      <xdr:rowOff>5705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168282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158510</xdr:rowOff>
    </xdr:from>
    <xdr:to>
      <xdr:col>55</xdr:col>
      <xdr:colOff>0</xdr:colOff>
      <xdr:row>97</xdr:row>
      <xdr:rowOff>166988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617710"/>
          <a:ext cx="838200" cy="1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158510</xdr:rowOff>
    </xdr:from>
    <xdr:to>
      <xdr:col>50</xdr:col>
      <xdr:colOff>114300</xdr:colOff>
      <xdr:row>97</xdr:row>
      <xdr:rowOff>108342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17710"/>
          <a:ext cx="889000" cy="1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108342</xdr:rowOff>
    </xdr:from>
    <xdr:to>
      <xdr:col>45</xdr:col>
      <xdr:colOff>177800</xdr:colOff>
      <xdr:row>98</xdr:row>
      <xdr:rowOff>37666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8992"/>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37666</xdr:rowOff>
    </xdr:from>
    <xdr:to>
      <xdr:col>41</xdr:col>
      <xdr:colOff>50800</xdr:colOff>
      <xdr:row>98</xdr:row>
      <xdr:rowOff>38266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39766"/>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116188</xdr:rowOff>
    </xdr:from>
    <xdr:to>
      <xdr:col>55</xdr:col>
      <xdr:colOff>50800</xdr:colOff>
      <xdr:row>98</xdr:row>
      <xdr:rowOff>46338</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107710</xdr:rowOff>
    </xdr:from>
    <xdr:to>
      <xdr:col>50</xdr:col>
      <xdr:colOff>165100</xdr:colOff>
      <xdr:row>97</xdr:row>
      <xdr:rowOff>37860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54387</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34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57542</xdr:rowOff>
    </xdr:from>
    <xdr:to>
      <xdr:col>46</xdr:col>
      <xdr:colOff>38100</xdr:colOff>
      <xdr:row>97</xdr:row>
      <xdr:rowOff>159142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150269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158316</xdr:rowOff>
    </xdr:from>
    <xdr:to>
      <xdr:col>41</xdr:col>
      <xdr:colOff>101600</xdr:colOff>
      <xdr:row>98</xdr:row>
      <xdr:rowOff>88466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79593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158916</xdr:rowOff>
    </xdr:from>
    <xdr:to>
      <xdr:col>36</xdr:col>
      <xdr:colOff>165100</xdr:colOff>
      <xdr:row>98</xdr:row>
      <xdr:rowOff>89066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128837</xdr:rowOff>
    </xdr:from>
    <xdr:to>
      <xdr:col>85</xdr:col>
      <xdr:colOff>127000</xdr:colOff>
      <xdr:row>38</xdr:row>
      <xdr:rowOff>131461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43937"/>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130446</xdr:rowOff>
    </xdr:from>
    <xdr:to>
      <xdr:col>81</xdr:col>
      <xdr:colOff>50800</xdr:colOff>
      <xdr:row>38</xdr:row>
      <xdr:rowOff>131461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45546"/>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97939</xdr:rowOff>
    </xdr:from>
    <xdr:to>
      <xdr:col>76</xdr:col>
      <xdr:colOff>114300</xdr:colOff>
      <xdr:row>38</xdr:row>
      <xdr:rowOff>130446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13039"/>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136692</xdr:rowOff>
    </xdr:from>
    <xdr:to>
      <xdr:col>71</xdr:col>
      <xdr:colOff>177800</xdr:colOff>
      <xdr:row>38</xdr:row>
      <xdr:rowOff>97939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137442"/>
          <a:ext cx="889000" cy="4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37435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78037</xdr:rowOff>
    </xdr:from>
    <xdr:to>
      <xdr:col>85</xdr:col>
      <xdr:colOff>177800</xdr:colOff>
      <xdr:row>39</xdr:row>
      <xdr:rowOff>8187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164414</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0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80661</xdr:rowOff>
    </xdr:from>
    <xdr:to>
      <xdr:col>81</xdr:col>
      <xdr:colOff>101600</xdr:colOff>
      <xdr:row>39</xdr:row>
      <xdr:rowOff>10811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1938</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2017" y="668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79646</xdr:rowOff>
    </xdr:from>
    <xdr:to>
      <xdr:col>76</xdr:col>
      <xdr:colOff>165100</xdr:colOff>
      <xdr:row>39</xdr:row>
      <xdr:rowOff>9796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923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47139</xdr:rowOff>
    </xdr:from>
    <xdr:to>
      <xdr:col>72</xdr:col>
      <xdr:colOff>38100</xdr:colOff>
      <xdr:row>38</xdr:row>
      <xdr:rowOff>148739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139866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5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85892</xdr:rowOff>
    </xdr:from>
    <xdr:to>
      <xdr:col>67</xdr:col>
      <xdr:colOff>101600</xdr:colOff>
      <xdr:row>36</xdr:row>
      <xdr:rowOff>16042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0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32569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58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156127</xdr:rowOff>
    </xdr:from>
    <xdr:to>
      <xdr:col>85</xdr:col>
      <xdr:colOff>127000</xdr:colOff>
      <xdr:row>75</xdr:row>
      <xdr:rowOff>9279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843427"/>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9279</xdr:rowOff>
    </xdr:from>
    <xdr:to>
      <xdr:col>81</xdr:col>
      <xdr:colOff>50800</xdr:colOff>
      <xdr:row>75</xdr:row>
      <xdr:rowOff>11551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868029"/>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7839</xdr:rowOff>
    </xdr:from>
    <xdr:to>
      <xdr:col>76</xdr:col>
      <xdr:colOff>114300</xdr:colOff>
      <xdr:row>75</xdr:row>
      <xdr:rowOff>11551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866589"/>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7839</xdr:rowOff>
    </xdr:from>
    <xdr:to>
      <xdr:col>71</xdr:col>
      <xdr:colOff>177800</xdr:colOff>
      <xdr:row>75</xdr:row>
      <xdr:rowOff>23745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86658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105327</xdr:rowOff>
    </xdr:from>
    <xdr:to>
      <xdr:col>85</xdr:col>
      <xdr:colOff>177800</xdr:colOff>
      <xdr:row>75</xdr:row>
      <xdr:rowOff>35477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128204</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64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129929</xdr:rowOff>
    </xdr:from>
    <xdr:to>
      <xdr:col>81</xdr:col>
      <xdr:colOff>101600</xdr:colOff>
      <xdr:row>75</xdr:row>
      <xdr:rowOff>60079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76606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59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132201</xdr:rowOff>
    </xdr:from>
    <xdr:to>
      <xdr:col>76</xdr:col>
      <xdr:colOff>165100</xdr:colOff>
      <xdr:row>75</xdr:row>
      <xdr:rowOff>62351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78878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5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128489</xdr:rowOff>
    </xdr:from>
    <xdr:to>
      <xdr:col>72</xdr:col>
      <xdr:colOff>38100</xdr:colOff>
      <xdr:row>75</xdr:row>
      <xdr:rowOff>58639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81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75166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5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144395</xdr:rowOff>
    </xdr:from>
    <xdr:to>
      <xdr:col>67</xdr:col>
      <xdr:colOff>101600</xdr:colOff>
      <xdr:row>75</xdr:row>
      <xdr:rowOff>74545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91072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165912</xdr:rowOff>
    </xdr:from>
    <xdr:to>
      <xdr:col>85</xdr:col>
      <xdr:colOff>127000</xdr:colOff>
      <xdr:row>99</xdr:row>
      <xdr:rowOff>49482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68012"/>
          <a:ext cx="8382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49482</xdr:rowOff>
    </xdr:from>
    <xdr:to>
      <xdr:col>81</xdr:col>
      <xdr:colOff>50800</xdr:colOff>
      <xdr:row>99</xdr:row>
      <xdr:rowOff>57059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23032"/>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57059</xdr:rowOff>
    </xdr:from>
    <xdr:to>
      <xdr:col>76</xdr:col>
      <xdr:colOff>114300</xdr:colOff>
      <xdr:row>99</xdr:row>
      <xdr:rowOff>71498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30609"/>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71498</xdr:rowOff>
    </xdr:from>
    <xdr:to>
      <xdr:col>71</xdr:col>
      <xdr:colOff>177800</xdr:colOff>
      <xdr:row>99</xdr:row>
      <xdr:rowOff>77164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7045048"/>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115112</xdr:rowOff>
    </xdr:from>
    <xdr:to>
      <xdr:col>85</xdr:col>
      <xdr:colOff>177800</xdr:colOff>
      <xdr:row>99</xdr:row>
      <xdr:rowOff>45262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170132</xdr:rowOff>
    </xdr:from>
    <xdr:to>
      <xdr:col>81</xdr:col>
      <xdr:colOff>101600</xdr:colOff>
      <xdr:row>99</xdr:row>
      <xdr:rowOff>100282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7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91409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6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6259</xdr:rowOff>
    </xdr:from>
    <xdr:to>
      <xdr:col>76</xdr:col>
      <xdr:colOff>165100</xdr:colOff>
      <xdr:row>99</xdr:row>
      <xdr:rowOff>107859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7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98986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20698</xdr:rowOff>
    </xdr:from>
    <xdr:to>
      <xdr:col>72</xdr:col>
      <xdr:colOff>38100</xdr:colOff>
      <xdr:row>99</xdr:row>
      <xdr:rowOff>122298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113425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26364</xdr:rowOff>
    </xdr:from>
    <xdr:to>
      <xdr:col>67</xdr:col>
      <xdr:colOff>101600</xdr:colOff>
      <xdr:row>99</xdr:row>
      <xdr:rowOff>127964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119091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24388</xdr:rowOff>
    </xdr:from>
    <xdr:to>
      <xdr:col>116</xdr:col>
      <xdr:colOff>63500</xdr:colOff>
      <xdr:row>59</xdr:row>
      <xdr:rowOff>39034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39938"/>
          <a:ext cx="8382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24094</xdr:rowOff>
    </xdr:from>
    <xdr:to>
      <xdr:col>111</xdr:col>
      <xdr:colOff>177800</xdr:colOff>
      <xdr:row>59</xdr:row>
      <xdr:rowOff>24388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3964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24094</xdr:rowOff>
    </xdr:from>
    <xdr:to>
      <xdr:col>107</xdr:col>
      <xdr:colOff>50800</xdr:colOff>
      <xdr:row>59</xdr:row>
      <xdr:rowOff>38594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3964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34658</xdr:rowOff>
    </xdr:from>
    <xdr:to>
      <xdr:col>102</xdr:col>
      <xdr:colOff>114300</xdr:colOff>
      <xdr:row>59</xdr:row>
      <xdr:rowOff>38594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0208"/>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159684</xdr:rowOff>
    </xdr:from>
    <xdr:to>
      <xdr:col>116</xdr:col>
      <xdr:colOff>114300</xdr:colOff>
      <xdr:row>59</xdr:row>
      <xdr:rowOff>89834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145038</xdr:rowOff>
    </xdr:from>
    <xdr:to>
      <xdr:col>112</xdr:col>
      <xdr:colOff>38100</xdr:colOff>
      <xdr:row>59</xdr:row>
      <xdr:rowOff>75188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66315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144744</xdr:rowOff>
    </xdr:from>
    <xdr:to>
      <xdr:col>107</xdr:col>
      <xdr:colOff>101600</xdr:colOff>
      <xdr:row>59</xdr:row>
      <xdr:rowOff>74894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66021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8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159244</xdr:rowOff>
    </xdr:from>
    <xdr:to>
      <xdr:col>102</xdr:col>
      <xdr:colOff>165100</xdr:colOff>
      <xdr:row>59</xdr:row>
      <xdr:rowOff>89394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80521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9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155308</xdr:rowOff>
    </xdr:from>
    <xdr:to>
      <xdr:col>98</xdr:col>
      <xdr:colOff>38100</xdr:colOff>
      <xdr:row>59</xdr:row>
      <xdr:rowOff>85458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76585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9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73127</xdr:rowOff>
    </xdr:from>
    <xdr:to>
      <xdr:col>116</xdr:col>
      <xdr:colOff>63500</xdr:colOff>
      <xdr:row>74</xdr:row>
      <xdr:rowOff>79515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760427"/>
          <a:ext cx="8382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73127</xdr:rowOff>
    </xdr:from>
    <xdr:to>
      <xdr:col>111</xdr:col>
      <xdr:colOff>177800</xdr:colOff>
      <xdr:row>74</xdr:row>
      <xdr:rowOff>170383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60427"/>
          <a:ext cx="889000" cy="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50216</xdr:rowOff>
    </xdr:from>
    <xdr:to>
      <xdr:col>107</xdr:col>
      <xdr:colOff>50800</xdr:colOff>
      <xdr:row>74</xdr:row>
      <xdr:rowOff>170383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2566066"/>
          <a:ext cx="889000" cy="29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50216</xdr:rowOff>
    </xdr:from>
    <xdr:to>
      <xdr:col>102</xdr:col>
      <xdr:colOff>114300</xdr:colOff>
      <xdr:row>74</xdr:row>
      <xdr:rowOff>77610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66066"/>
          <a:ext cx="889000" cy="1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28715</xdr:rowOff>
    </xdr:from>
    <xdr:to>
      <xdr:col>116</xdr:col>
      <xdr:colOff>114300</xdr:colOff>
      <xdr:row>74</xdr:row>
      <xdr:rowOff>130315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51592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22327</xdr:rowOff>
    </xdr:from>
    <xdr:to>
      <xdr:col>112</xdr:col>
      <xdr:colOff>38100</xdr:colOff>
      <xdr:row>74</xdr:row>
      <xdr:rowOff>123927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7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140454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119583</xdr:rowOff>
    </xdr:from>
    <xdr:to>
      <xdr:col>107</xdr:col>
      <xdr:colOff>101600</xdr:colOff>
      <xdr:row>75</xdr:row>
      <xdr:rowOff>49733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66260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170866</xdr:rowOff>
    </xdr:from>
    <xdr:to>
      <xdr:col>102</xdr:col>
      <xdr:colOff>165100</xdr:colOff>
      <xdr:row>73</xdr:row>
      <xdr:rowOff>101016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117543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9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26810</xdr:rowOff>
    </xdr:from>
    <xdr:to>
      <xdr:col>98</xdr:col>
      <xdr:colOff>38100</xdr:colOff>
      <xdr:row>74</xdr:row>
      <xdr:rowOff>128410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144937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公債費について、例年類似団体より高い数値を示しており、改善する必要がある。今後も公共施設の建て替えを実施する予定であり、建設時期や施設の複合化等を計画的に進め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
5,100
585.81
6,349,511
6,226,183
119,940
3,714,317
5,708,075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22787</xdr:rowOff>
    </xdr:from>
    <xdr:to>
      <xdr:col>24</xdr:col>
      <xdr:colOff>63500</xdr:colOff>
      <xdr:row>31</xdr:row>
      <xdr:rowOff>108022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337737"/>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108022</xdr:rowOff>
    </xdr:from>
    <xdr:to>
      <xdr:col>19</xdr:col>
      <xdr:colOff>177800</xdr:colOff>
      <xdr:row>32</xdr:row>
      <xdr:rowOff>95123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22972"/>
          <a:ext cx="889000" cy="15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95123</xdr:rowOff>
    </xdr:from>
    <xdr:to>
      <xdr:col>15</xdr:col>
      <xdr:colOff>50800</xdr:colOff>
      <xdr:row>32</xdr:row>
      <xdr:rowOff>162887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581523"/>
          <a:ext cx="889000" cy="6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162887</xdr:rowOff>
    </xdr:from>
    <xdr:to>
      <xdr:col>10</xdr:col>
      <xdr:colOff>114300</xdr:colOff>
      <xdr:row>33</xdr:row>
      <xdr:rowOff>56751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492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143437</xdr:rowOff>
    </xdr:from>
    <xdr:to>
      <xdr:col>24</xdr:col>
      <xdr:colOff>114300</xdr:colOff>
      <xdr:row>31</xdr:row>
      <xdr:rowOff>73587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8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58364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0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57222</xdr:rowOff>
    </xdr:from>
    <xdr:to>
      <xdr:col>20</xdr:col>
      <xdr:colOff>38100</xdr:colOff>
      <xdr:row>31</xdr:row>
      <xdr:rowOff>158822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3899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1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44323</xdr:rowOff>
    </xdr:from>
    <xdr:to>
      <xdr:col>15</xdr:col>
      <xdr:colOff>101600</xdr:colOff>
      <xdr:row>32</xdr:row>
      <xdr:rowOff>145923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5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162450</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30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112087</xdr:rowOff>
    </xdr:from>
    <xdr:to>
      <xdr:col>10</xdr:col>
      <xdr:colOff>165100</xdr:colOff>
      <xdr:row>33</xdr:row>
      <xdr:rowOff>42237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58764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3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5951</xdr:rowOff>
    </xdr:from>
    <xdr:to>
      <xdr:col>6</xdr:col>
      <xdr:colOff>38100</xdr:colOff>
      <xdr:row>33</xdr:row>
      <xdr:rowOff>107551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124078</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4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109851</xdr:rowOff>
    </xdr:from>
    <xdr:to>
      <xdr:col>24</xdr:col>
      <xdr:colOff>63500</xdr:colOff>
      <xdr:row>58</xdr:row>
      <xdr:rowOff>40780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82501"/>
          <a:ext cx="838200" cy="10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109851</xdr:rowOff>
    </xdr:from>
    <xdr:to>
      <xdr:col>19</xdr:col>
      <xdr:colOff>177800</xdr:colOff>
      <xdr:row>58</xdr:row>
      <xdr:rowOff>8641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82501"/>
          <a:ext cx="889000" cy="7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8641</xdr:rowOff>
    </xdr:from>
    <xdr:to>
      <xdr:col>15</xdr:col>
      <xdr:colOff>50800</xdr:colOff>
      <xdr:row>58</xdr:row>
      <xdr:rowOff>116360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52741"/>
          <a:ext cx="889000" cy="10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116360</xdr:rowOff>
    </xdr:from>
    <xdr:to>
      <xdr:col>10</xdr:col>
      <xdr:colOff>114300</xdr:colOff>
      <xdr:row>58</xdr:row>
      <xdr:rowOff>121700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0460"/>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161430</xdr:rowOff>
    </xdr:from>
    <xdr:to>
      <xdr:col>24</xdr:col>
      <xdr:colOff>114300</xdr:colOff>
      <xdr:row>58</xdr:row>
      <xdr:rowOff>91580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59051</xdr:rowOff>
    </xdr:from>
    <xdr:to>
      <xdr:col>20</xdr:col>
      <xdr:colOff>38100</xdr:colOff>
      <xdr:row>57</xdr:row>
      <xdr:rowOff>160651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3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5728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129291</xdr:rowOff>
    </xdr:from>
    <xdr:to>
      <xdr:col>15</xdr:col>
      <xdr:colOff>101600</xdr:colOff>
      <xdr:row>58</xdr:row>
      <xdr:rowOff>59441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75968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7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65560</xdr:rowOff>
    </xdr:from>
    <xdr:to>
      <xdr:col>10</xdr:col>
      <xdr:colOff>165100</xdr:colOff>
      <xdr:row>58</xdr:row>
      <xdr:rowOff>167160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158287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0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70900</xdr:rowOff>
    </xdr:from>
    <xdr:to>
      <xdr:col>6</xdr:col>
      <xdr:colOff>38100</xdr:colOff>
      <xdr:row>59</xdr:row>
      <xdr:rowOff>1050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163627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34449</xdr:rowOff>
    </xdr:from>
    <xdr:to>
      <xdr:col>24</xdr:col>
      <xdr:colOff>63500</xdr:colOff>
      <xdr:row>77</xdr:row>
      <xdr:rowOff>21678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64649"/>
          <a:ext cx="838200" cy="15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21678</xdr:rowOff>
    </xdr:from>
    <xdr:to>
      <xdr:col>19</xdr:col>
      <xdr:colOff>177800</xdr:colOff>
      <xdr:row>77</xdr:row>
      <xdr:rowOff>78256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3328"/>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72541</xdr:rowOff>
    </xdr:from>
    <xdr:to>
      <xdr:col>15</xdr:col>
      <xdr:colOff>50800</xdr:colOff>
      <xdr:row>77</xdr:row>
      <xdr:rowOff>78256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741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72541</xdr:rowOff>
    </xdr:from>
    <xdr:to>
      <xdr:col>10</xdr:col>
      <xdr:colOff>114300</xdr:colOff>
      <xdr:row>77</xdr:row>
      <xdr:rowOff>104515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74191"/>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155099</xdr:rowOff>
    </xdr:from>
    <xdr:to>
      <xdr:col>24</xdr:col>
      <xdr:colOff>114300</xdr:colOff>
      <xdr:row>76</xdr:row>
      <xdr:rowOff>85249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133526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9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142328</xdr:rowOff>
    </xdr:from>
    <xdr:to>
      <xdr:col>20</xdr:col>
      <xdr:colOff>38100</xdr:colOff>
      <xdr:row>77</xdr:row>
      <xdr:rowOff>72478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63605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27456</xdr:rowOff>
    </xdr:from>
    <xdr:to>
      <xdr:col>15</xdr:col>
      <xdr:colOff>101600</xdr:colOff>
      <xdr:row>77</xdr:row>
      <xdr:rowOff>129056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120183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2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21741</xdr:rowOff>
    </xdr:from>
    <xdr:to>
      <xdr:col>10</xdr:col>
      <xdr:colOff>165100</xdr:colOff>
      <xdr:row>77</xdr:row>
      <xdr:rowOff>123341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2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1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53715</xdr:rowOff>
    </xdr:from>
    <xdr:to>
      <xdr:col>6</xdr:col>
      <xdr:colOff>38100</xdr:colOff>
      <xdr:row>77</xdr:row>
      <xdr:rowOff>155315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146442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4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53874</xdr:rowOff>
    </xdr:from>
    <xdr:to>
      <xdr:col>24</xdr:col>
      <xdr:colOff>63500</xdr:colOff>
      <xdr:row>96</xdr:row>
      <xdr:rowOff>105411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13074"/>
          <a:ext cx="838200" cy="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105411</xdr:rowOff>
    </xdr:from>
    <xdr:to>
      <xdr:col>19</xdr:col>
      <xdr:colOff>177800</xdr:colOff>
      <xdr:row>96</xdr:row>
      <xdr:rowOff>116849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64611"/>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31609</xdr:rowOff>
    </xdr:from>
    <xdr:to>
      <xdr:col>15</xdr:col>
      <xdr:colOff>50800</xdr:colOff>
      <xdr:row>96</xdr:row>
      <xdr:rowOff>116849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90809"/>
          <a:ext cx="889000" cy="8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31609</xdr:rowOff>
    </xdr:from>
    <xdr:to>
      <xdr:col>10</xdr:col>
      <xdr:colOff>114300</xdr:colOff>
      <xdr:row>96</xdr:row>
      <xdr:rowOff>96138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490809"/>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3074</xdr:rowOff>
    </xdr:from>
    <xdr:to>
      <xdr:col>24</xdr:col>
      <xdr:colOff>114300</xdr:colOff>
      <xdr:row>96</xdr:row>
      <xdr:rowOff>104674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152951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54611</xdr:rowOff>
    </xdr:from>
    <xdr:to>
      <xdr:col>20</xdr:col>
      <xdr:colOff>38100</xdr:colOff>
      <xdr:row>96</xdr:row>
      <xdr:rowOff>156211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147338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66049</xdr:rowOff>
    </xdr:from>
    <xdr:to>
      <xdr:col>15</xdr:col>
      <xdr:colOff>101600</xdr:colOff>
      <xdr:row>96</xdr:row>
      <xdr:rowOff>167649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158776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152259</xdr:rowOff>
    </xdr:from>
    <xdr:to>
      <xdr:col>10</xdr:col>
      <xdr:colOff>165100</xdr:colOff>
      <xdr:row>96</xdr:row>
      <xdr:rowOff>82409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98936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45338</xdr:rowOff>
    </xdr:from>
    <xdr:to>
      <xdr:col>6</xdr:col>
      <xdr:colOff>38100</xdr:colOff>
      <xdr:row>96</xdr:row>
      <xdr:rowOff>146938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9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37973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37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37973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241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37592</xdr:rowOff>
    </xdr:from>
    <xdr:to>
      <xdr:col>45</xdr:col>
      <xdr:colOff>177800</xdr:colOff>
      <xdr:row>39</xdr:row>
      <xdr:rowOff>37973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241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37973</xdr:rowOff>
    </xdr:from>
    <xdr:to>
      <xdr:col>41</xdr:col>
      <xdr:colOff>50800</xdr:colOff>
      <xdr:row>39</xdr:row>
      <xdr:rowOff>37973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24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158623</xdr:rowOff>
    </xdr:from>
    <xdr:to>
      <xdr:col>50</xdr:col>
      <xdr:colOff>165100</xdr:colOff>
      <xdr:row>39</xdr:row>
      <xdr:rowOff>88773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79900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158242</xdr:rowOff>
    </xdr:from>
    <xdr:to>
      <xdr:col>46</xdr:col>
      <xdr:colOff>38100</xdr:colOff>
      <xdr:row>39</xdr:row>
      <xdr:rowOff>88392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79519</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158623</xdr:rowOff>
    </xdr:from>
    <xdr:to>
      <xdr:col>41</xdr:col>
      <xdr:colOff>101600</xdr:colOff>
      <xdr:row>39</xdr:row>
      <xdr:rowOff>88773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79900</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158623</xdr:rowOff>
    </xdr:from>
    <xdr:to>
      <xdr:col>36</xdr:col>
      <xdr:colOff>165100</xdr:colOff>
      <xdr:row>39</xdr:row>
      <xdr:rowOff>88773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79900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166347</xdr:rowOff>
    </xdr:from>
    <xdr:to>
      <xdr:col>55</xdr:col>
      <xdr:colOff>0</xdr:colOff>
      <xdr:row>57</xdr:row>
      <xdr:rowOff>19613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67547"/>
          <a:ext cx="8382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19613</xdr:rowOff>
    </xdr:from>
    <xdr:to>
      <xdr:col>50</xdr:col>
      <xdr:colOff>114300</xdr:colOff>
      <xdr:row>57</xdr:row>
      <xdr:rowOff>46820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92263"/>
          <a:ext cx="889000" cy="2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46618</xdr:rowOff>
    </xdr:from>
    <xdr:to>
      <xdr:col>45</xdr:col>
      <xdr:colOff>177800</xdr:colOff>
      <xdr:row>57</xdr:row>
      <xdr:rowOff>46820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926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96144</xdr:rowOff>
    </xdr:from>
    <xdr:to>
      <xdr:col>41</xdr:col>
      <xdr:colOff>50800</xdr:colOff>
      <xdr:row>57</xdr:row>
      <xdr:rowOff>46618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97344"/>
          <a:ext cx="889000" cy="1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115547</xdr:rowOff>
    </xdr:from>
    <xdr:to>
      <xdr:col>55</xdr:col>
      <xdr:colOff>50800</xdr:colOff>
      <xdr:row>57</xdr:row>
      <xdr:rowOff>45697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93974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140263</xdr:rowOff>
    </xdr:from>
    <xdr:to>
      <xdr:col>50</xdr:col>
      <xdr:colOff>165100</xdr:colOff>
      <xdr:row>57</xdr:row>
      <xdr:rowOff>70413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61540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167470</xdr:rowOff>
    </xdr:from>
    <xdr:to>
      <xdr:col>46</xdr:col>
      <xdr:colOff>38100</xdr:colOff>
      <xdr:row>57</xdr:row>
      <xdr:rowOff>97620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88747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167268</xdr:rowOff>
    </xdr:from>
    <xdr:to>
      <xdr:col>41</xdr:col>
      <xdr:colOff>101600</xdr:colOff>
      <xdr:row>57</xdr:row>
      <xdr:rowOff>97418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88545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6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45344</xdr:rowOff>
    </xdr:from>
    <xdr:to>
      <xdr:col>36</xdr:col>
      <xdr:colOff>165100</xdr:colOff>
      <xdr:row>56</xdr:row>
      <xdr:rowOff>146944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6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138071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168343</xdr:rowOff>
    </xdr:from>
    <xdr:to>
      <xdr:col>55</xdr:col>
      <xdr:colOff>0</xdr:colOff>
      <xdr:row>76</xdr:row>
      <xdr:rowOff>58029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855643"/>
          <a:ext cx="838200" cy="23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168343</xdr:rowOff>
    </xdr:from>
    <xdr:to>
      <xdr:col>50</xdr:col>
      <xdr:colOff>114300</xdr:colOff>
      <xdr:row>76</xdr:row>
      <xdr:rowOff>27991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855643"/>
          <a:ext cx="889000" cy="20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27991</xdr:rowOff>
    </xdr:from>
    <xdr:to>
      <xdr:col>45</xdr:col>
      <xdr:colOff>177800</xdr:colOff>
      <xdr:row>78</xdr:row>
      <xdr:rowOff>20682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58191"/>
          <a:ext cx="889000" cy="3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20682</xdr:rowOff>
    </xdr:from>
    <xdr:to>
      <xdr:col>41</xdr:col>
      <xdr:colOff>50800</xdr:colOff>
      <xdr:row>78</xdr:row>
      <xdr:rowOff>31397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3782"/>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7229</xdr:rowOff>
    </xdr:from>
    <xdr:to>
      <xdr:col>55</xdr:col>
      <xdr:colOff>50800</xdr:colOff>
      <xdr:row>76</xdr:row>
      <xdr:rowOff>108829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30106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117543</xdr:rowOff>
    </xdr:from>
    <xdr:to>
      <xdr:col>50</xdr:col>
      <xdr:colOff>165100</xdr:colOff>
      <xdr:row>75</xdr:row>
      <xdr:rowOff>47693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64220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5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148641</xdr:rowOff>
    </xdr:from>
    <xdr:to>
      <xdr:col>46</xdr:col>
      <xdr:colOff>38100</xdr:colOff>
      <xdr:row>76</xdr:row>
      <xdr:rowOff>78791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95318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141332</xdr:rowOff>
    </xdr:from>
    <xdr:to>
      <xdr:col>41</xdr:col>
      <xdr:colOff>101600</xdr:colOff>
      <xdr:row>78</xdr:row>
      <xdr:rowOff>71482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62609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152047</xdr:rowOff>
    </xdr:from>
    <xdr:to>
      <xdr:col>36</xdr:col>
      <xdr:colOff>165100</xdr:colOff>
      <xdr:row>78</xdr:row>
      <xdr:rowOff>82197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73324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46543</xdr:rowOff>
    </xdr:from>
    <xdr:to>
      <xdr:col>55</xdr:col>
      <xdr:colOff>0</xdr:colOff>
      <xdr:row>96</xdr:row>
      <xdr:rowOff>74209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05743"/>
          <a:ext cx="838200" cy="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74209</xdr:rowOff>
    </xdr:from>
    <xdr:to>
      <xdr:col>50</xdr:col>
      <xdr:colOff>114300</xdr:colOff>
      <xdr:row>97</xdr:row>
      <xdr:rowOff>10058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33409"/>
          <a:ext cx="889000" cy="10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124501</xdr:rowOff>
    </xdr:from>
    <xdr:to>
      <xdr:col>45</xdr:col>
      <xdr:colOff>177800</xdr:colOff>
      <xdr:row>97</xdr:row>
      <xdr:rowOff>10058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83701"/>
          <a:ext cx="889000" cy="5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54981</xdr:rowOff>
    </xdr:from>
    <xdr:to>
      <xdr:col>41</xdr:col>
      <xdr:colOff>50800</xdr:colOff>
      <xdr:row>96</xdr:row>
      <xdr:rowOff>124501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14181"/>
          <a:ext cx="88900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167193</xdr:rowOff>
    </xdr:from>
    <xdr:to>
      <xdr:col>55</xdr:col>
      <xdr:colOff>50800</xdr:colOff>
      <xdr:row>96</xdr:row>
      <xdr:rowOff>97343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5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145620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23409</xdr:rowOff>
    </xdr:from>
    <xdr:to>
      <xdr:col>50</xdr:col>
      <xdr:colOff>165100</xdr:colOff>
      <xdr:row>96</xdr:row>
      <xdr:rowOff>125009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7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130708</xdr:rowOff>
    </xdr:from>
    <xdr:to>
      <xdr:col>46</xdr:col>
      <xdr:colOff>38100</xdr:colOff>
      <xdr:row>97</xdr:row>
      <xdr:rowOff>60858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51985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73701</xdr:rowOff>
    </xdr:from>
    <xdr:to>
      <xdr:col>41</xdr:col>
      <xdr:colOff>101600</xdr:colOff>
      <xdr:row>97</xdr:row>
      <xdr:rowOff>3851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166428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4181</xdr:rowOff>
    </xdr:from>
    <xdr:to>
      <xdr:col>36</xdr:col>
      <xdr:colOff>165100</xdr:colOff>
      <xdr:row>96</xdr:row>
      <xdr:rowOff>105781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96908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12326</xdr:rowOff>
    </xdr:from>
    <xdr:to>
      <xdr:col>85</xdr:col>
      <xdr:colOff>127000</xdr:colOff>
      <xdr:row>36</xdr:row>
      <xdr:rowOff>122000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841626"/>
          <a:ext cx="838200" cy="45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12326</xdr:rowOff>
    </xdr:from>
    <xdr:to>
      <xdr:col>81</xdr:col>
      <xdr:colOff>50800</xdr:colOff>
      <xdr:row>36</xdr:row>
      <xdr:rowOff>167230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841626"/>
          <a:ext cx="889000" cy="49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142030</xdr:rowOff>
    </xdr:from>
    <xdr:to>
      <xdr:col>76</xdr:col>
      <xdr:colOff>114300</xdr:colOff>
      <xdr:row>36</xdr:row>
      <xdr:rowOff>167230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14230"/>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142030</xdr:rowOff>
    </xdr:from>
    <xdr:to>
      <xdr:col>71</xdr:col>
      <xdr:colOff>177800</xdr:colOff>
      <xdr:row>36</xdr:row>
      <xdr:rowOff>152981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14230"/>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71200</xdr:rowOff>
    </xdr:from>
    <xdr:to>
      <xdr:col>85</xdr:col>
      <xdr:colOff>177800</xdr:colOff>
      <xdr:row>37</xdr:row>
      <xdr:rowOff>1350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49627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132976</xdr:rowOff>
    </xdr:from>
    <xdr:to>
      <xdr:col>81</xdr:col>
      <xdr:colOff>101600</xdr:colOff>
      <xdr:row>34</xdr:row>
      <xdr:rowOff>63126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7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79653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116430</xdr:rowOff>
    </xdr:from>
    <xdr:to>
      <xdr:col>76</xdr:col>
      <xdr:colOff>165100</xdr:colOff>
      <xdr:row>37</xdr:row>
      <xdr:rowOff>46580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37707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91230</xdr:rowOff>
    </xdr:from>
    <xdr:to>
      <xdr:col>72</xdr:col>
      <xdr:colOff>38100</xdr:colOff>
      <xdr:row>37</xdr:row>
      <xdr:rowOff>21380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37907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102181</xdr:rowOff>
    </xdr:from>
    <xdr:to>
      <xdr:col>67</xdr:col>
      <xdr:colOff>101600</xdr:colOff>
      <xdr:row>37</xdr:row>
      <xdr:rowOff>32331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48858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53911</xdr:rowOff>
    </xdr:from>
    <xdr:to>
      <xdr:col>85</xdr:col>
      <xdr:colOff>127000</xdr:colOff>
      <xdr:row>54</xdr:row>
      <xdr:rowOff>85481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312211"/>
          <a:ext cx="838200" cy="3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53911</xdr:rowOff>
    </xdr:from>
    <xdr:to>
      <xdr:col>81</xdr:col>
      <xdr:colOff>50800</xdr:colOff>
      <xdr:row>54</xdr:row>
      <xdr:rowOff>154170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312211"/>
          <a:ext cx="889000" cy="10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154170</xdr:rowOff>
    </xdr:from>
    <xdr:to>
      <xdr:col>76</xdr:col>
      <xdr:colOff>114300</xdr:colOff>
      <xdr:row>55</xdr:row>
      <xdr:rowOff>17962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1247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170269</xdr:rowOff>
    </xdr:from>
    <xdr:to>
      <xdr:col>71</xdr:col>
      <xdr:colOff>177800</xdr:colOff>
      <xdr:row>55</xdr:row>
      <xdr:rowOff>17962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28569"/>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34681</xdr:rowOff>
    </xdr:from>
    <xdr:to>
      <xdr:col>85</xdr:col>
      <xdr:colOff>177800</xdr:colOff>
      <xdr:row>54</xdr:row>
      <xdr:rowOff>136281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29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57558</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14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3111</xdr:rowOff>
    </xdr:from>
    <xdr:to>
      <xdr:col>81</xdr:col>
      <xdr:colOff>101600</xdr:colOff>
      <xdr:row>54</xdr:row>
      <xdr:rowOff>104711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6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121238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03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103370</xdr:rowOff>
    </xdr:from>
    <xdr:to>
      <xdr:col>76</xdr:col>
      <xdr:colOff>165100</xdr:colOff>
      <xdr:row>55</xdr:row>
      <xdr:rowOff>33520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50047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3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138612</xdr:rowOff>
    </xdr:from>
    <xdr:to>
      <xdr:col>72</xdr:col>
      <xdr:colOff>38100</xdr:colOff>
      <xdr:row>55</xdr:row>
      <xdr:rowOff>68762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85289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1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119469</xdr:rowOff>
    </xdr:from>
    <xdr:to>
      <xdr:col>67</xdr:col>
      <xdr:colOff>101600</xdr:colOff>
      <xdr:row>55</xdr:row>
      <xdr:rowOff>49619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66146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128837</xdr:rowOff>
    </xdr:from>
    <xdr:to>
      <xdr:col>85</xdr:col>
      <xdr:colOff>127000</xdr:colOff>
      <xdr:row>78</xdr:row>
      <xdr:rowOff>131462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01937"/>
          <a:ext cx="8382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130446</xdr:rowOff>
    </xdr:from>
    <xdr:to>
      <xdr:col>81</xdr:col>
      <xdr:colOff>50800</xdr:colOff>
      <xdr:row>78</xdr:row>
      <xdr:rowOff>131462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0354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97940</xdr:rowOff>
    </xdr:from>
    <xdr:to>
      <xdr:col>76</xdr:col>
      <xdr:colOff>114300</xdr:colOff>
      <xdr:row>78</xdr:row>
      <xdr:rowOff>130446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71040"/>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136692</xdr:rowOff>
    </xdr:from>
    <xdr:to>
      <xdr:col>71</xdr:col>
      <xdr:colOff>177800</xdr:colOff>
      <xdr:row>78</xdr:row>
      <xdr:rowOff>97940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2995442"/>
          <a:ext cx="889000" cy="47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78037</xdr:rowOff>
    </xdr:from>
    <xdr:to>
      <xdr:col>85</xdr:col>
      <xdr:colOff>177800</xdr:colOff>
      <xdr:row>79</xdr:row>
      <xdr:rowOff>8187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164414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6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80662</xdr:rowOff>
    </xdr:from>
    <xdr:to>
      <xdr:col>81</xdr:col>
      <xdr:colOff>101600</xdr:colOff>
      <xdr:row>79</xdr:row>
      <xdr:rowOff>10812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1939</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54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79646</xdr:rowOff>
    </xdr:from>
    <xdr:to>
      <xdr:col>76</xdr:col>
      <xdr:colOff>165100</xdr:colOff>
      <xdr:row>79</xdr:row>
      <xdr:rowOff>9796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923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47140</xdr:rowOff>
    </xdr:from>
    <xdr:to>
      <xdr:col>72</xdr:col>
      <xdr:colOff>38100</xdr:colOff>
      <xdr:row>78</xdr:row>
      <xdr:rowOff>148740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139867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85892</xdr:rowOff>
    </xdr:from>
    <xdr:to>
      <xdr:col>67</xdr:col>
      <xdr:colOff>101600</xdr:colOff>
      <xdr:row>76</xdr:row>
      <xdr:rowOff>16042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29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32569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271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156127</xdr:rowOff>
    </xdr:from>
    <xdr:to>
      <xdr:col>85</xdr:col>
      <xdr:colOff>127000</xdr:colOff>
      <xdr:row>95</xdr:row>
      <xdr:rowOff>9279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272427"/>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9279</xdr:rowOff>
    </xdr:from>
    <xdr:to>
      <xdr:col>81</xdr:col>
      <xdr:colOff>50800</xdr:colOff>
      <xdr:row>95</xdr:row>
      <xdr:rowOff>11551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297029"/>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7838</xdr:rowOff>
    </xdr:from>
    <xdr:to>
      <xdr:col>76</xdr:col>
      <xdr:colOff>114300</xdr:colOff>
      <xdr:row>95</xdr:row>
      <xdr:rowOff>11551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29558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7838</xdr:rowOff>
    </xdr:from>
    <xdr:to>
      <xdr:col>71</xdr:col>
      <xdr:colOff>177800</xdr:colOff>
      <xdr:row>95</xdr:row>
      <xdr:rowOff>23744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295588"/>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105327</xdr:rowOff>
    </xdr:from>
    <xdr:to>
      <xdr:col>85</xdr:col>
      <xdr:colOff>177800</xdr:colOff>
      <xdr:row>95</xdr:row>
      <xdr:rowOff>35477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2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128204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07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129929</xdr:rowOff>
    </xdr:from>
    <xdr:to>
      <xdr:col>81</xdr:col>
      <xdr:colOff>101600</xdr:colOff>
      <xdr:row>95</xdr:row>
      <xdr:rowOff>60079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76606</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02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132201</xdr:rowOff>
    </xdr:from>
    <xdr:to>
      <xdr:col>76</xdr:col>
      <xdr:colOff>165100</xdr:colOff>
      <xdr:row>95</xdr:row>
      <xdr:rowOff>62351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78878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2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128488</xdr:rowOff>
    </xdr:from>
    <xdr:to>
      <xdr:col>72</xdr:col>
      <xdr:colOff>38100</xdr:colOff>
      <xdr:row>95</xdr:row>
      <xdr:rowOff>58638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75165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02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144394</xdr:rowOff>
    </xdr:from>
    <xdr:to>
      <xdr:col>67</xdr:col>
      <xdr:colOff>101600</xdr:colOff>
      <xdr:row>95</xdr:row>
      <xdr:rowOff>74544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2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91071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3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公債費について、例年類似団体より高い数値を示しており、改善する必要がある。今後も公共施設の建て替えを実施する予定であり、建設時期や施設の複合化等を計画的に進めていかなければなら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８年度以降について、地方交付税の減少等の理由により減少していたが、健全な財政運営に努めた予算編成や公債費の減少により増加傾向となっている。今後も実質単年度収支が黒字になるように、適正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連結実質赤字比率について、赤字額は生じていないことから比率は算出されていない。引き続き健全な財政運営に努めていく。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6349511</v>
      </c>
      <c r="BO4" s="418"/>
      <c r="BP4" s="418"/>
      <c r="BQ4" s="418"/>
      <c r="BR4" s="418"/>
      <c r="BS4" s="418"/>
      <c r="BT4" s="418"/>
      <c r="BU4" s="419"/>
      <c r="BV4" s="417">
        <v>7258304</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3.2</v>
      </c>
      <c r="CU4" s="592"/>
      <c r="CV4" s="592"/>
      <c r="CW4" s="592"/>
      <c r="CX4" s="592"/>
      <c r="CY4" s="592"/>
      <c r="CZ4" s="592"/>
      <c r="DA4" s="593"/>
      <c r="DB4" s="591">
        <v>2.5</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6226183</v>
      </c>
      <c r="BO5" s="423"/>
      <c r="BP5" s="423"/>
      <c r="BQ5" s="423"/>
      <c r="BR5" s="423"/>
      <c r="BS5" s="423"/>
      <c r="BT5" s="423"/>
      <c r="BU5" s="424"/>
      <c r="BV5" s="422">
        <v>7169676</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84.3</v>
      </c>
      <c r="CU5" s="393"/>
      <c r="CV5" s="393"/>
      <c r="CW5" s="393"/>
      <c r="CX5" s="393"/>
      <c r="CY5" s="393"/>
      <c r="CZ5" s="393"/>
      <c r="DA5" s="394"/>
      <c r="DB5" s="392">
        <v>89.8</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123328</v>
      </c>
      <c r="BO6" s="423"/>
      <c r="BP6" s="423"/>
      <c r="BQ6" s="423"/>
      <c r="BR6" s="423"/>
      <c r="BS6" s="423"/>
      <c r="BT6" s="423"/>
      <c r="BU6" s="424"/>
      <c r="BV6" s="422">
        <v>88628</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87.1</v>
      </c>
      <c r="CU6" s="566"/>
      <c r="CV6" s="566"/>
      <c r="CW6" s="566"/>
      <c r="CX6" s="566"/>
      <c r="CY6" s="566"/>
      <c r="CZ6" s="566"/>
      <c r="DA6" s="567"/>
      <c r="DB6" s="565">
        <v>92.4</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94</v>
      </c>
      <c r="AV7" s="470"/>
      <c r="AW7" s="470"/>
      <c r="AX7" s="470"/>
      <c r="AY7" s="402" t="s">
        <v>105</v>
      </c>
      <c r="AZ7" s="403"/>
      <c r="BA7" s="403"/>
      <c r="BB7" s="403"/>
      <c r="BC7" s="403"/>
      <c r="BD7" s="403"/>
      <c r="BE7" s="403"/>
      <c r="BF7" s="403"/>
      <c r="BG7" s="403"/>
      <c r="BH7" s="403"/>
      <c r="BI7" s="403"/>
      <c r="BJ7" s="403"/>
      <c r="BK7" s="403"/>
      <c r="BL7" s="403"/>
      <c r="BM7" s="404"/>
      <c r="BN7" s="422">
        <v>3388</v>
      </c>
      <c r="BO7" s="423"/>
      <c r="BP7" s="423"/>
      <c r="BQ7" s="423"/>
      <c r="BR7" s="423"/>
      <c r="BS7" s="423"/>
      <c r="BT7" s="423"/>
      <c r="BU7" s="424"/>
      <c r="BV7" s="422">
        <v>1560</v>
      </c>
      <c r="BW7" s="423"/>
      <c r="BX7" s="423"/>
      <c r="BY7" s="423"/>
      <c r="BZ7" s="423"/>
      <c r="CA7" s="423"/>
      <c r="CB7" s="423"/>
      <c r="CC7" s="424"/>
      <c r="CD7" s="431" t="s">
        <v>106</v>
      </c>
      <c r="CE7" s="376"/>
      <c r="CF7" s="376"/>
      <c r="CG7" s="376"/>
      <c r="CH7" s="376"/>
      <c r="CI7" s="376"/>
      <c r="CJ7" s="376"/>
      <c r="CK7" s="376"/>
      <c r="CL7" s="376"/>
      <c r="CM7" s="376"/>
      <c r="CN7" s="376"/>
      <c r="CO7" s="376"/>
      <c r="CP7" s="376"/>
      <c r="CQ7" s="376"/>
      <c r="CR7" s="376"/>
      <c r="CS7" s="432"/>
      <c r="CT7" s="422">
        <v>3714317</v>
      </c>
      <c r="CU7" s="423"/>
      <c r="CV7" s="423"/>
      <c r="CW7" s="423"/>
      <c r="CX7" s="423"/>
      <c r="CY7" s="423"/>
      <c r="CZ7" s="423"/>
      <c r="DA7" s="424"/>
      <c r="DB7" s="422">
        <v>3457168</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107</v>
      </c>
      <c r="AN8" s="396"/>
      <c r="AO8" s="396"/>
      <c r="AP8" s="396"/>
      <c r="AQ8" s="396"/>
      <c r="AR8" s="396"/>
      <c r="AS8" s="396"/>
      <c r="AT8" s="397"/>
      <c r="AU8" s="469" t="s">
        <v>108</v>
      </c>
      <c r="AV8" s="470"/>
      <c r="AW8" s="470"/>
      <c r="AX8" s="470"/>
      <c r="AY8" s="402" t="s">
        <v>109</v>
      </c>
      <c r="AZ8" s="403"/>
      <c r="BA8" s="403"/>
      <c r="BB8" s="403"/>
      <c r="BC8" s="403"/>
      <c r="BD8" s="403"/>
      <c r="BE8" s="403"/>
      <c r="BF8" s="403"/>
      <c r="BG8" s="403"/>
      <c r="BH8" s="403"/>
      <c r="BI8" s="403"/>
      <c r="BJ8" s="403"/>
      <c r="BK8" s="403"/>
      <c r="BL8" s="403"/>
      <c r="BM8" s="404"/>
      <c r="BN8" s="422">
        <v>119940</v>
      </c>
      <c r="BO8" s="423"/>
      <c r="BP8" s="423"/>
      <c r="BQ8" s="423"/>
      <c r="BR8" s="423"/>
      <c r="BS8" s="423"/>
      <c r="BT8" s="423"/>
      <c r="BU8" s="424"/>
      <c r="BV8" s="422">
        <v>87068</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0.22</v>
      </c>
      <c r="CU8" s="526"/>
      <c r="CV8" s="526"/>
      <c r="CW8" s="526"/>
      <c r="CX8" s="526"/>
      <c r="CY8" s="526"/>
      <c r="CZ8" s="526"/>
      <c r="DA8" s="527"/>
      <c r="DB8" s="525">
        <v>0.23</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5309</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115</v>
      </c>
      <c r="AV9" s="470"/>
      <c r="AW9" s="470"/>
      <c r="AX9" s="470"/>
      <c r="AY9" s="402" t="s">
        <v>116</v>
      </c>
      <c r="AZ9" s="403"/>
      <c r="BA9" s="403"/>
      <c r="BB9" s="403"/>
      <c r="BC9" s="403"/>
      <c r="BD9" s="403"/>
      <c r="BE9" s="403"/>
      <c r="BF9" s="403"/>
      <c r="BG9" s="403"/>
      <c r="BH9" s="403"/>
      <c r="BI9" s="403"/>
      <c r="BJ9" s="403"/>
      <c r="BK9" s="403"/>
      <c r="BL9" s="403"/>
      <c r="BM9" s="404"/>
      <c r="BN9" s="422">
        <v>32872</v>
      </c>
      <c r="BO9" s="423"/>
      <c r="BP9" s="423"/>
      <c r="BQ9" s="423"/>
      <c r="BR9" s="423"/>
      <c r="BS9" s="423"/>
      <c r="BT9" s="423"/>
      <c r="BU9" s="424"/>
      <c r="BV9" s="422">
        <v>-4541</v>
      </c>
      <c r="BW9" s="423"/>
      <c r="BX9" s="423"/>
      <c r="BY9" s="423"/>
      <c r="BZ9" s="423"/>
      <c r="CA9" s="423"/>
      <c r="CB9" s="423"/>
      <c r="CC9" s="424"/>
      <c r="CD9" s="431" t="s">
        <v>117</v>
      </c>
      <c r="CE9" s="376"/>
      <c r="CF9" s="376"/>
      <c r="CG9" s="376"/>
      <c r="CH9" s="376"/>
      <c r="CI9" s="376"/>
      <c r="CJ9" s="376"/>
      <c r="CK9" s="376"/>
      <c r="CL9" s="376"/>
      <c r="CM9" s="376"/>
      <c r="CN9" s="376"/>
      <c r="CO9" s="376"/>
      <c r="CP9" s="376"/>
      <c r="CQ9" s="376"/>
      <c r="CR9" s="376"/>
      <c r="CS9" s="432"/>
      <c r="CT9" s="392">
        <v>16.600000000000001</v>
      </c>
      <c r="CU9" s="393"/>
      <c r="CV9" s="393"/>
      <c r="CW9" s="393"/>
      <c r="CX9" s="393"/>
      <c r="CY9" s="393"/>
      <c r="CZ9" s="393"/>
      <c r="DA9" s="394"/>
      <c r="DB9" s="392">
        <v>16.5</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118</v>
      </c>
      <c r="M10" s="396"/>
      <c r="N10" s="396"/>
      <c r="O10" s="396"/>
      <c r="P10" s="396"/>
      <c r="Q10" s="397"/>
      <c r="R10" s="398">
        <v>5592</v>
      </c>
      <c r="S10" s="399"/>
      <c r="T10" s="399"/>
      <c r="U10" s="399"/>
      <c r="V10" s="401"/>
      <c r="W10" s="563"/>
      <c r="X10" s="373"/>
      <c r="Y10" s="373"/>
      <c r="Z10" s="373"/>
      <c r="AA10" s="373"/>
      <c r="AB10" s="373"/>
      <c r="AC10" s="373"/>
      <c r="AD10" s="373"/>
      <c r="AE10" s="373"/>
      <c r="AF10" s="373"/>
      <c r="AG10" s="373"/>
      <c r="AH10" s="373"/>
      <c r="AI10" s="373"/>
      <c r="AJ10" s="373"/>
      <c r="AK10" s="373"/>
      <c r="AL10" s="564"/>
      <c r="AM10" s="481" t="s">
        <v>119</v>
      </c>
      <c r="AN10" s="396"/>
      <c r="AO10" s="396"/>
      <c r="AP10" s="396"/>
      <c r="AQ10" s="396"/>
      <c r="AR10" s="396"/>
      <c r="AS10" s="396"/>
      <c r="AT10" s="397"/>
      <c r="AU10" s="469" t="s">
        <v>120</v>
      </c>
      <c r="AV10" s="470"/>
      <c r="AW10" s="470"/>
      <c r="AX10" s="470"/>
      <c r="AY10" s="402" t="s">
        <v>121</v>
      </c>
      <c r="AZ10" s="403"/>
      <c r="BA10" s="403"/>
      <c r="BB10" s="403"/>
      <c r="BC10" s="403"/>
      <c r="BD10" s="403"/>
      <c r="BE10" s="403"/>
      <c r="BF10" s="403"/>
      <c r="BG10" s="403"/>
      <c r="BH10" s="403"/>
      <c r="BI10" s="403"/>
      <c r="BJ10" s="403"/>
      <c r="BK10" s="403"/>
      <c r="BL10" s="403"/>
      <c r="BM10" s="404"/>
      <c r="BN10" s="422">
        <v>131967</v>
      </c>
      <c r="BO10" s="423"/>
      <c r="BP10" s="423"/>
      <c r="BQ10" s="423"/>
      <c r="BR10" s="423"/>
      <c r="BS10" s="423"/>
      <c r="BT10" s="423"/>
      <c r="BU10" s="424"/>
      <c r="BV10" s="422">
        <v>37927</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123</v>
      </c>
      <c r="M11" s="378"/>
      <c r="N11" s="378"/>
      <c r="O11" s="378"/>
      <c r="P11" s="378"/>
      <c r="Q11" s="379"/>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81" t="s">
        <v>125</v>
      </c>
      <c r="AN11" s="396"/>
      <c r="AO11" s="396"/>
      <c r="AP11" s="396"/>
      <c r="AQ11" s="396"/>
      <c r="AR11" s="396"/>
      <c r="AS11" s="396"/>
      <c r="AT11" s="397"/>
      <c r="AU11" s="469" t="s">
        <v>126</v>
      </c>
      <c r="AV11" s="470"/>
      <c r="AW11" s="470"/>
      <c r="AX11" s="470"/>
      <c r="AY11" s="402" t="s">
        <v>127</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128</v>
      </c>
      <c r="CE11" s="376"/>
      <c r="CF11" s="376"/>
      <c r="CG11" s="376"/>
      <c r="CH11" s="376"/>
      <c r="CI11" s="376"/>
      <c r="CJ11" s="376"/>
      <c r="CK11" s="376"/>
      <c r="CL11" s="376"/>
      <c r="CM11" s="376"/>
      <c r="CN11" s="376"/>
      <c r="CO11" s="376"/>
      <c r="CP11" s="376"/>
      <c r="CQ11" s="376"/>
      <c r="CR11" s="376"/>
      <c r="CS11" s="432"/>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5249</v>
      </c>
      <c r="S12" s="541"/>
      <c r="T12" s="541"/>
      <c r="U12" s="541"/>
      <c r="V12" s="542"/>
      <c r="W12" s="543" t="s">
        <v>1</v>
      </c>
      <c r="X12" s="470"/>
      <c r="Y12" s="470"/>
      <c r="Z12" s="470"/>
      <c r="AA12" s="470"/>
      <c r="AB12" s="544"/>
      <c r="AC12" s="545" t="s">
        <v>133</v>
      </c>
      <c r="AD12" s="546"/>
      <c r="AE12" s="546"/>
      <c r="AF12" s="546"/>
      <c r="AG12" s="547"/>
      <c r="AH12" s="545" t="s">
        <v>134</v>
      </c>
      <c r="AI12" s="546"/>
      <c r="AJ12" s="546"/>
      <c r="AK12" s="546"/>
      <c r="AL12" s="548"/>
      <c r="AM12" s="481" t="s">
        <v>135</v>
      </c>
      <c r="AN12" s="396"/>
      <c r="AO12" s="396"/>
      <c r="AP12" s="396"/>
      <c r="AQ12" s="396"/>
      <c r="AR12" s="396"/>
      <c r="AS12" s="396"/>
      <c r="AT12" s="397"/>
      <c r="AU12" s="469" t="s">
        <v>115</v>
      </c>
      <c r="AV12" s="470"/>
      <c r="AW12" s="470"/>
      <c r="AX12" s="470"/>
      <c r="AY12" s="402" t="s">
        <v>136</v>
      </c>
      <c r="AZ12" s="403"/>
      <c r="BA12" s="403"/>
      <c r="BB12" s="403"/>
      <c r="BC12" s="403"/>
      <c r="BD12" s="403"/>
      <c r="BE12" s="403"/>
      <c r="BF12" s="403"/>
      <c r="BG12" s="403"/>
      <c r="BH12" s="403"/>
      <c r="BI12" s="403"/>
      <c r="BJ12" s="403"/>
      <c r="BK12" s="403"/>
      <c r="BL12" s="403"/>
      <c r="BM12" s="404"/>
      <c r="BN12" s="422">
        <v>25513</v>
      </c>
      <c r="BO12" s="423"/>
      <c r="BP12" s="423"/>
      <c r="BQ12" s="423"/>
      <c r="BR12" s="423"/>
      <c r="BS12" s="423"/>
      <c r="BT12" s="423"/>
      <c r="BU12" s="424"/>
      <c r="BV12" s="422">
        <v>33621</v>
      </c>
      <c r="BW12" s="423"/>
      <c r="BX12" s="423"/>
      <c r="BY12" s="423"/>
      <c r="BZ12" s="423"/>
      <c r="CA12" s="423"/>
      <c r="CB12" s="423"/>
      <c r="CC12" s="424"/>
      <c r="CD12" s="431" t="s">
        <v>137</v>
      </c>
      <c r="CE12" s="376"/>
      <c r="CF12" s="376"/>
      <c r="CG12" s="376"/>
      <c r="CH12" s="376"/>
      <c r="CI12" s="376"/>
      <c r="CJ12" s="376"/>
      <c r="CK12" s="376"/>
      <c r="CL12" s="376"/>
      <c r="CM12" s="376"/>
      <c r="CN12" s="376"/>
      <c r="CO12" s="376"/>
      <c r="CP12" s="376"/>
      <c r="CQ12" s="376"/>
      <c r="CR12" s="376"/>
      <c r="CS12" s="432"/>
      <c r="CT12" s="525" t="s">
        <v>130</v>
      </c>
      <c r="CU12" s="526"/>
      <c r="CV12" s="526"/>
      <c r="CW12" s="526"/>
      <c r="CX12" s="526"/>
      <c r="CY12" s="526"/>
      <c r="CZ12" s="526"/>
      <c r="DA12" s="527"/>
      <c r="DB12" s="525" t="s">
        <v>130</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138</v>
      </c>
      <c r="N13" s="513"/>
      <c r="O13" s="513"/>
      <c r="P13" s="513"/>
      <c r="Q13" s="514"/>
      <c r="R13" s="515">
        <v>5100</v>
      </c>
      <c r="S13" s="516"/>
      <c r="T13" s="516"/>
      <c r="U13" s="516"/>
      <c r="V13" s="517"/>
      <c r="W13" s="503" t="s">
        <v>139</v>
      </c>
      <c r="X13" s="445"/>
      <c r="Y13" s="445"/>
      <c r="Z13" s="445"/>
      <c r="AA13" s="445"/>
      <c r="AB13" s="446"/>
      <c r="AC13" s="398">
        <v>1060</v>
      </c>
      <c r="AD13" s="399"/>
      <c r="AE13" s="399"/>
      <c r="AF13" s="399"/>
      <c r="AG13" s="400"/>
      <c r="AH13" s="398">
        <v>1070</v>
      </c>
      <c r="AI13" s="399"/>
      <c r="AJ13" s="399"/>
      <c r="AK13" s="399"/>
      <c r="AL13" s="401"/>
      <c r="AM13" s="481" t="s">
        <v>140</v>
      </c>
      <c r="AN13" s="396"/>
      <c r="AO13" s="396"/>
      <c r="AP13" s="396"/>
      <c r="AQ13" s="396"/>
      <c r="AR13" s="396"/>
      <c r="AS13" s="396"/>
      <c r="AT13" s="397"/>
      <c r="AU13" s="469" t="s">
        <v>126</v>
      </c>
      <c r="AV13" s="470"/>
      <c r="AW13" s="470"/>
      <c r="AX13" s="470"/>
      <c r="AY13" s="402" t="s">
        <v>141</v>
      </c>
      <c r="AZ13" s="403"/>
      <c r="BA13" s="403"/>
      <c r="BB13" s="403"/>
      <c r="BC13" s="403"/>
      <c r="BD13" s="403"/>
      <c r="BE13" s="403"/>
      <c r="BF13" s="403"/>
      <c r="BG13" s="403"/>
      <c r="BH13" s="403"/>
      <c r="BI13" s="403"/>
      <c r="BJ13" s="403"/>
      <c r="BK13" s="403"/>
      <c r="BL13" s="403"/>
      <c r="BM13" s="404"/>
      <c r="BN13" s="422">
        <v>139326</v>
      </c>
      <c r="BO13" s="423"/>
      <c r="BP13" s="423"/>
      <c r="BQ13" s="423"/>
      <c r="BR13" s="423"/>
      <c r="BS13" s="423"/>
      <c r="BT13" s="423"/>
      <c r="BU13" s="424"/>
      <c r="BV13" s="422">
        <v>-235</v>
      </c>
      <c r="BW13" s="423"/>
      <c r="BX13" s="423"/>
      <c r="BY13" s="423"/>
      <c r="BZ13" s="423"/>
      <c r="CA13" s="423"/>
      <c r="CB13" s="423"/>
      <c r="CC13" s="424"/>
      <c r="CD13" s="431" t="s">
        <v>142</v>
      </c>
      <c r="CE13" s="376"/>
      <c r="CF13" s="376"/>
      <c r="CG13" s="376"/>
      <c r="CH13" s="376"/>
      <c r="CI13" s="376"/>
      <c r="CJ13" s="376"/>
      <c r="CK13" s="376"/>
      <c r="CL13" s="376"/>
      <c r="CM13" s="376"/>
      <c r="CN13" s="376"/>
      <c r="CO13" s="376"/>
      <c r="CP13" s="376"/>
      <c r="CQ13" s="376"/>
      <c r="CR13" s="376"/>
      <c r="CS13" s="432"/>
      <c r="CT13" s="392">
        <v>7.7</v>
      </c>
      <c r="CU13" s="393"/>
      <c r="CV13" s="393"/>
      <c r="CW13" s="393"/>
      <c r="CX13" s="393"/>
      <c r="CY13" s="393"/>
      <c r="CZ13" s="393"/>
      <c r="DA13" s="394"/>
      <c r="DB13" s="392">
        <v>7.5</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143</v>
      </c>
      <c r="M14" s="549"/>
      <c r="N14" s="549"/>
      <c r="O14" s="549"/>
      <c r="P14" s="549"/>
      <c r="Q14" s="550"/>
      <c r="R14" s="515">
        <v>5392</v>
      </c>
      <c r="S14" s="516"/>
      <c r="T14" s="516"/>
      <c r="U14" s="516"/>
      <c r="V14" s="517"/>
      <c r="W14" s="518"/>
      <c r="X14" s="448"/>
      <c r="Y14" s="448"/>
      <c r="Z14" s="448"/>
      <c r="AA14" s="448"/>
      <c r="AB14" s="449"/>
      <c r="AC14" s="508">
        <v>35.9</v>
      </c>
      <c r="AD14" s="509"/>
      <c r="AE14" s="509"/>
      <c r="AF14" s="509"/>
      <c r="AG14" s="510"/>
      <c r="AH14" s="508">
        <v>36.6</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144</v>
      </c>
      <c r="CE14" s="429"/>
      <c r="CF14" s="429"/>
      <c r="CG14" s="429"/>
      <c r="CH14" s="429"/>
      <c r="CI14" s="429"/>
      <c r="CJ14" s="429"/>
      <c r="CK14" s="429"/>
      <c r="CL14" s="429"/>
      <c r="CM14" s="429"/>
      <c r="CN14" s="429"/>
      <c r="CO14" s="429"/>
      <c r="CP14" s="429"/>
      <c r="CQ14" s="429"/>
      <c r="CR14" s="429"/>
      <c r="CS14" s="430"/>
      <c r="CT14" s="519" t="s">
        <v>129</v>
      </c>
      <c r="CU14" s="520"/>
      <c r="CV14" s="520"/>
      <c r="CW14" s="520"/>
      <c r="CX14" s="520"/>
      <c r="CY14" s="520"/>
      <c r="CZ14" s="520"/>
      <c r="DA14" s="521"/>
      <c r="DB14" s="519">
        <v>6.9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138</v>
      </c>
      <c r="N15" s="513"/>
      <c r="O15" s="513"/>
      <c r="P15" s="513"/>
      <c r="Q15" s="514"/>
      <c r="R15" s="515">
        <v>5226</v>
      </c>
      <c r="S15" s="516"/>
      <c r="T15" s="516"/>
      <c r="U15" s="516"/>
      <c r="V15" s="517"/>
      <c r="W15" s="503" t="s">
        <v>145</v>
      </c>
      <c r="X15" s="445"/>
      <c r="Y15" s="445"/>
      <c r="Z15" s="445"/>
      <c r="AA15" s="445"/>
      <c r="AB15" s="446"/>
      <c r="AC15" s="398">
        <v>463</v>
      </c>
      <c r="AD15" s="399"/>
      <c r="AE15" s="399"/>
      <c r="AF15" s="399"/>
      <c r="AG15" s="400"/>
      <c r="AH15" s="398">
        <v>427</v>
      </c>
      <c r="AI15" s="399"/>
      <c r="AJ15" s="399"/>
      <c r="AK15" s="399"/>
      <c r="AL15" s="401"/>
      <c r="AM15" s="481"/>
      <c r="AN15" s="396"/>
      <c r="AO15" s="396"/>
      <c r="AP15" s="396"/>
      <c r="AQ15" s="396"/>
      <c r="AR15" s="396"/>
      <c r="AS15" s="396"/>
      <c r="AT15" s="397"/>
      <c r="AU15" s="469"/>
      <c r="AV15" s="470"/>
      <c r="AW15" s="470"/>
      <c r="AX15" s="470"/>
      <c r="AY15" s="414" t="s">
        <v>146</v>
      </c>
      <c r="AZ15" s="415"/>
      <c r="BA15" s="415"/>
      <c r="BB15" s="415"/>
      <c r="BC15" s="415"/>
      <c r="BD15" s="415"/>
      <c r="BE15" s="415"/>
      <c r="BF15" s="415"/>
      <c r="BG15" s="415"/>
      <c r="BH15" s="415"/>
      <c r="BI15" s="415"/>
      <c r="BJ15" s="415"/>
      <c r="BK15" s="415"/>
      <c r="BL15" s="415"/>
      <c r="BM15" s="416"/>
      <c r="BN15" s="417">
        <v>710438</v>
      </c>
      <c r="BO15" s="418"/>
      <c r="BP15" s="418"/>
      <c r="BQ15" s="418"/>
      <c r="BR15" s="418"/>
      <c r="BS15" s="418"/>
      <c r="BT15" s="418"/>
      <c r="BU15" s="419"/>
      <c r="BV15" s="417">
        <v>730904</v>
      </c>
      <c r="BW15" s="418"/>
      <c r="BX15" s="418"/>
      <c r="BY15" s="418"/>
      <c r="BZ15" s="418"/>
      <c r="CA15" s="418"/>
      <c r="CB15" s="418"/>
      <c r="CC15" s="419"/>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148</v>
      </c>
      <c r="M16" s="506"/>
      <c r="N16" s="506"/>
      <c r="O16" s="506"/>
      <c r="P16" s="506"/>
      <c r="Q16" s="507"/>
      <c r="R16" s="500" t="s">
        <v>149</v>
      </c>
      <c r="S16" s="501"/>
      <c r="T16" s="501"/>
      <c r="U16" s="501"/>
      <c r="V16" s="502"/>
      <c r="W16" s="518"/>
      <c r="X16" s="448"/>
      <c r="Y16" s="448"/>
      <c r="Z16" s="448"/>
      <c r="AA16" s="448"/>
      <c r="AB16" s="449"/>
      <c r="AC16" s="508">
        <v>15.7</v>
      </c>
      <c r="AD16" s="509"/>
      <c r="AE16" s="509"/>
      <c r="AF16" s="509"/>
      <c r="AG16" s="510"/>
      <c r="AH16" s="508">
        <v>14.6</v>
      </c>
      <c r="AI16" s="509"/>
      <c r="AJ16" s="509"/>
      <c r="AK16" s="509"/>
      <c r="AL16" s="511"/>
      <c r="AM16" s="481"/>
      <c r="AN16" s="396"/>
      <c r="AO16" s="396"/>
      <c r="AP16" s="396"/>
      <c r="AQ16" s="396"/>
      <c r="AR16" s="396"/>
      <c r="AS16" s="396"/>
      <c r="AT16" s="397"/>
      <c r="AU16" s="469"/>
      <c r="AV16" s="470"/>
      <c r="AW16" s="470"/>
      <c r="AX16" s="470"/>
      <c r="AY16" s="402" t="s">
        <v>150</v>
      </c>
      <c r="AZ16" s="403"/>
      <c r="BA16" s="403"/>
      <c r="BB16" s="403"/>
      <c r="BC16" s="403"/>
      <c r="BD16" s="403"/>
      <c r="BE16" s="403"/>
      <c r="BF16" s="403"/>
      <c r="BG16" s="403"/>
      <c r="BH16" s="403"/>
      <c r="BI16" s="403"/>
      <c r="BJ16" s="403"/>
      <c r="BK16" s="403"/>
      <c r="BL16" s="403"/>
      <c r="BM16" s="404"/>
      <c r="BN16" s="422">
        <v>3416119</v>
      </c>
      <c r="BO16" s="423"/>
      <c r="BP16" s="423"/>
      <c r="BQ16" s="423"/>
      <c r="BR16" s="423"/>
      <c r="BS16" s="423"/>
      <c r="BT16" s="423"/>
      <c r="BU16" s="424"/>
      <c r="BV16" s="422">
        <v>3181703</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151</v>
      </c>
      <c r="N17" s="498"/>
      <c r="O17" s="498"/>
      <c r="P17" s="498"/>
      <c r="Q17" s="499"/>
      <c r="R17" s="500" t="s">
        <v>152</v>
      </c>
      <c r="S17" s="501"/>
      <c r="T17" s="501"/>
      <c r="U17" s="501"/>
      <c r="V17" s="502"/>
      <c r="W17" s="503" t="s">
        <v>153</v>
      </c>
      <c r="X17" s="445"/>
      <c r="Y17" s="445"/>
      <c r="Z17" s="445"/>
      <c r="AA17" s="445"/>
      <c r="AB17" s="446"/>
      <c r="AC17" s="398">
        <v>1432</v>
      </c>
      <c r="AD17" s="399"/>
      <c r="AE17" s="399"/>
      <c r="AF17" s="399"/>
      <c r="AG17" s="400"/>
      <c r="AH17" s="398">
        <v>1426</v>
      </c>
      <c r="AI17" s="399"/>
      <c r="AJ17" s="399"/>
      <c r="AK17" s="399"/>
      <c r="AL17" s="401"/>
      <c r="AM17" s="481"/>
      <c r="AN17" s="396"/>
      <c r="AO17" s="396"/>
      <c r="AP17" s="396"/>
      <c r="AQ17" s="396"/>
      <c r="AR17" s="396"/>
      <c r="AS17" s="396"/>
      <c r="AT17" s="397"/>
      <c r="AU17" s="469"/>
      <c r="AV17" s="470"/>
      <c r="AW17" s="470"/>
      <c r="AX17" s="470"/>
      <c r="AY17" s="402" t="s">
        <v>154</v>
      </c>
      <c r="AZ17" s="403"/>
      <c r="BA17" s="403"/>
      <c r="BB17" s="403"/>
      <c r="BC17" s="403"/>
      <c r="BD17" s="403"/>
      <c r="BE17" s="403"/>
      <c r="BF17" s="403"/>
      <c r="BG17" s="403"/>
      <c r="BH17" s="403"/>
      <c r="BI17" s="403"/>
      <c r="BJ17" s="403"/>
      <c r="BK17" s="403"/>
      <c r="BL17" s="403"/>
      <c r="BM17" s="404"/>
      <c r="BN17" s="422">
        <v>885493</v>
      </c>
      <c r="BO17" s="423"/>
      <c r="BP17" s="423"/>
      <c r="BQ17" s="423"/>
      <c r="BR17" s="423"/>
      <c r="BS17" s="423"/>
      <c r="BT17" s="423"/>
      <c r="BU17" s="424"/>
      <c r="BV17" s="422">
        <v>911133</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155</v>
      </c>
      <c r="C18" s="475"/>
      <c r="D18" s="475"/>
      <c r="E18" s="476"/>
      <c r="F18" s="476"/>
      <c r="G18" s="476"/>
      <c r="H18" s="476"/>
      <c r="I18" s="476"/>
      <c r="J18" s="476"/>
      <c r="K18" s="476"/>
      <c r="L18" s="477">
        <v>585.80999999999995</v>
      </c>
      <c r="M18" s="477"/>
      <c r="N18" s="477"/>
      <c r="O18" s="477"/>
      <c r="P18" s="477"/>
      <c r="Q18" s="477"/>
      <c r="R18" s="478"/>
      <c r="S18" s="478"/>
      <c r="T18" s="478"/>
      <c r="U18" s="478"/>
      <c r="V18" s="479"/>
      <c r="W18" s="493"/>
      <c r="X18" s="494"/>
      <c r="Y18" s="494"/>
      <c r="Z18" s="494"/>
      <c r="AA18" s="494"/>
      <c r="AB18" s="504"/>
      <c r="AC18" s="386">
        <v>48.5</v>
      </c>
      <c r="AD18" s="387"/>
      <c r="AE18" s="387"/>
      <c r="AF18" s="387"/>
      <c r="AG18" s="480"/>
      <c r="AH18" s="386">
        <v>48.8</v>
      </c>
      <c r="AI18" s="387"/>
      <c r="AJ18" s="387"/>
      <c r="AK18" s="387"/>
      <c r="AL18" s="388"/>
      <c r="AM18" s="481"/>
      <c r="AN18" s="396"/>
      <c r="AO18" s="396"/>
      <c r="AP18" s="396"/>
      <c r="AQ18" s="396"/>
      <c r="AR18" s="396"/>
      <c r="AS18" s="396"/>
      <c r="AT18" s="397"/>
      <c r="AU18" s="469"/>
      <c r="AV18" s="470"/>
      <c r="AW18" s="470"/>
      <c r="AX18" s="470"/>
      <c r="AY18" s="402" t="s">
        <v>156</v>
      </c>
      <c r="AZ18" s="403"/>
      <c r="BA18" s="403"/>
      <c r="BB18" s="403"/>
      <c r="BC18" s="403"/>
      <c r="BD18" s="403"/>
      <c r="BE18" s="403"/>
      <c r="BF18" s="403"/>
      <c r="BG18" s="403"/>
      <c r="BH18" s="403"/>
      <c r="BI18" s="403"/>
      <c r="BJ18" s="403"/>
      <c r="BK18" s="403"/>
      <c r="BL18" s="403"/>
      <c r="BM18" s="404"/>
      <c r="BN18" s="422">
        <v>3212800</v>
      </c>
      <c r="BO18" s="423"/>
      <c r="BP18" s="423"/>
      <c r="BQ18" s="423"/>
      <c r="BR18" s="423"/>
      <c r="BS18" s="423"/>
      <c r="BT18" s="423"/>
      <c r="BU18" s="424"/>
      <c r="BV18" s="422">
        <v>3144844</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157</v>
      </c>
      <c r="C19" s="475"/>
      <c r="D19" s="475"/>
      <c r="E19" s="476"/>
      <c r="F19" s="476"/>
      <c r="G19" s="476"/>
      <c r="H19" s="476"/>
      <c r="I19" s="476"/>
      <c r="J19" s="476"/>
      <c r="K19" s="476"/>
      <c r="L19" s="482">
        <v>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158</v>
      </c>
      <c r="AZ19" s="403"/>
      <c r="BA19" s="403"/>
      <c r="BB19" s="403"/>
      <c r="BC19" s="403"/>
      <c r="BD19" s="403"/>
      <c r="BE19" s="403"/>
      <c r="BF19" s="403"/>
      <c r="BG19" s="403"/>
      <c r="BH19" s="403"/>
      <c r="BI19" s="403"/>
      <c r="BJ19" s="403"/>
      <c r="BK19" s="403"/>
      <c r="BL19" s="403"/>
      <c r="BM19" s="404"/>
      <c r="BN19" s="422">
        <v>4311184</v>
      </c>
      <c r="BO19" s="423"/>
      <c r="BP19" s="423"/>
      <c r="BQ19" s="423"/>
      <c r="BR19" s="423"/>
      <c r="BS19" s="423"/>
      <c r="BT19" s="423"/>
      <c r="BU19" s="424"/>
      <c r="BV19" s="422">
        <v>4276356</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159</v>
      </c>
      <c r="C20" s="475"/>
      <c r="D20" s="475"/>
      <c r="E20" s="476"/>
      <c r="F20" s="476"/>
      <c r="G20" s="476"/>
      <c r="H20" s="476"/>
      <c r="I20" s="476"/>
      <c r="J20" s="476"/>
      <c r="K20" s="476"/>
      <c r="L20" s="482">
        <v>2443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160</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456" t="s">
        <v>164</v>
      </c>
      <c r="X22" s="436"/>
      <c r="Y22" s="437"/>
      <c r="Z22" s="444" t="s">
        <v>1</v>
      </c>
      <c r="AA22" s="445"/>
      <c r="AB22" s="445"/>
      <c r="AC22" s="445"/>
      <c r="AD22" s="445"/>
      <c r="AE22" s="445"/>
      <c r="AF22" s="445"/>
      <c r="AG22" s="446"/>
      <c r="AH22" s="461" t="s">
        <v>165</v>
      </c>
      <c r="AI22" s="445"/>
      <c r="AJ22" s="445"/>
      <c r="AK22" s="445"/>
      <c r="AL22" s="446"/>
      <c r="AM22" s="461" t="s">
        <v>166</v>
      </c>
      <c r="AN22" s="462"/>
      <c r="AO22" s="462"/>
      <c r="AP22" s="462"/>
      <c r="AQ22" s="462"/>
      <c r="AR22" s="463"/>
      <c r="AS22" s="450" t="s">
        <v>163</v>
      </c>
      <c r="AT22" s="451"/>
      <c r="AU22" s="451"/>
      <c r="AV22" s="451"/>
      <c r="AW22" s="451"/>
      <c r="AX22" s="467"/>
      <c r="AY22" s="414" t="s">
        <v>167</v>
      </c>
      <c r="AZ22" s="415"/>
      <c r="BA22" s="415"/>
      <c r="BB22" s="415"/>
      <c r="BC22" s="415"/>
      <c r="BD22" s="415"/>
      <c r="BE22" s="415"/>
      <c r="BF22" s="415"/>
      <c r="BG22" s="415"/>
      <c r="BH22" s="415"/>
      <c r="BI22" s="415"/>
      <c r="BJ22" s="415"/>
      <c r="BK22" s="415"/>
      <c r="BL22" s="415"/>
      <c r="BM22" s="416"/>
      <c r="BN22" s="417">
        <v>5708075</v>
      </c>
      <c r="BO22" s="418"/>
      <c r="BP22" s="418"/>
      <c r="BQ22" s="418"/>
      <c r="BR22" s="418"/>
      <c r="BS22" s="418"/>
      <c r="BT22" s="418"/>
      <c r="BU22" s="419"/>
      <c r="BV22" s="417">
        <v>5981758</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168</v>
      </c>
      <c r="AZ23" s="403"/>
      <c r="BA23" s="403"/>
      <c r="BB23" s="403"/>
      <c r="BC23" s="403"/>
      <c r="BD23" s="403"/>
      <c r="BE23" s="403"/>
      <c r="BF23" s="403"/>
      <c r="BG23" s="403"/>
      <c r="BH23" s="403"/>
      <c r="BI23" s="403"/>
      <c r="BJ23" s="403"/>
      <c r="BK23" s="403"/>
      <c r="BL23" s="403"/>
      <c r="BM23" s="404"/>
      <c r="BN23" s="422">
        <v>5359482</v>
      </c>
      <c r="BO23" s="423"/>
      <c r="BP23" s="423"/>
      <c r="BQ23" s="423"/>
      <c r="BR23" s="423"/>
      <c r="BS23" s="423"/>
      <c r="BT23" s="423"/>
      <c r="BU23" s="424"/>
      <c r="BV23" s="422">
        <v>5629714</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169</v>
      </c>
      <c r="F24" s="396"/>
      <c r="G24" s="396"/>
      <c r="H24" s="396"/>
      <c r="I24" s="396"/>
      <c r="J24" s="396"/>
      <c r="K24" s="397"/>
      <c r="L24" s="398">
        <v>1</v>
      </c>
      <c r="M24" s="399"/>
      <c r="N24" s="399"/>
      <c r="O24" s="399"/>
      <c r="P24" s="400"/>
      <c r="Q24" s="398">
        <v>7200</v>
      </c>
      <c r="R24" s="399"/>
      <c r="S24" s="399"/>
      <c r="T24" s="399"/>
      <c r="U24" s="399"/>
      <c r="V24" s="400"/>
      <c r="W24" s="457"/>
      <c r="X24" s="439"/>
      <c r="Y24" s="440"/>
      <c r="Z24" s="395" t="s">
        <v>170</v>
      </c>
      <c r="AA24" s="396"/>
      <c r="AB24" s="396"/>
      <c r="AC24" s="396"/>
      <c r="AD24" s="396"/>
      <c r="AE24" s="396"/>
      <c r="AF24" s="396"/>
      <c r="AG24" s="397"/>
      <c r="AH24" s="398">
        <v>117</v>
      </c>
      <c r="AI24" s="399"/>
      <c r="AJ24" s="399"/>
      <c r="AK24" s="399"/>
      <c r="AL24" s="400"/>
      <c r="AM24" s="398">
        <v>356733</v>
      </c>
      <c r="AN24" s="399"/>
      <c r="AO24" s="399"/>
      <c r="AP24" s="399"/>
      <c r="AQ24" s="399"/>
      <c r="AR24" s="400"/>
      <c r="AS24" s="398">
        <v>3049</v>
      </c>
      <c r="AT24" s="399"/>
      <c r="AU24" s="399"/>
      <c r="AV24" s="399"/>
      <c r="AW24" s="399"/>
      <c r="AX24" s="401"/>
      <c r="AY24" s="389" t="s">
        <v>171</v>
      </c>
      <c r="AZ24" s="390"/>
      <c r="BA24" s="390"/>
      <c r="BB24" s="390"/>
      <c r="BC24" s="390"/>
      <c r="BD24" s="390"/>
      <c r="BE24" s="390"/>
      <c r="BF24" s="390"/>
      <c r="BG24" s="390"/>
      <c r="BH24" s="390"/>
      <c r="BI24" s="390"/>
      <c r="BJ24" s="390"/>
      <c r="BK24" s="390"/>
      <c r="BL24" s="390"/>
      <c r="BM24" s="391"/>
      <c r="BN24" s="422">
        <v>3795022</v>
      </c>
      <c r="BO24" s="423"/>
      <c r="BP24" s="423"/>
      <c r="BQ24" s="423"/>
      <c r="BR24" s="423"/>
      <c r="BS24" s="423"/>
      <c r="BT24" s="423"/>
      <c r="BU24" s="424"/>
      <c r="BV24" s="422">
        <v>3981332</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172</v>
      </c>
      <c r="F25" s="396"/>
      <c r="G25" s="396"/>
      <c r="H25" s="396"/>
      <c r="I25" s="396"/>
      <c r="J25" s="396"/>
      <c r="K25" s="397"/>
      <c r="L25" s="398">
        <v>1</v>
      </c>
      <c r="M25" s="399"/>
      <c r="N25" s="399"/>
      <c r="O25" s="399"/>
      <c r="P25" s="400"/>
      <c r="Q25" s="398">
        <v>6000</v>
      </c>
      <c r="R25" s="399"/>
      <c r="S25" s="399"/>
      <c r="T25" s="399"/>
      <c r="U25" s="399"/>
      <c r="V25" s="400"/>
      <c r="W25" s="457"/>
      <c r="X25" s="439"/>
      <c r="Y25" s="440"/>
      <c r="Z25" s="395" t="s">
        <v>173</v>
      </c>
      <c r="AA25" s="396"/>
      <c r="AB25" s="396"/>
      <c r="AC25" s="396"/>
      <c r="AD25" s="396"/>
      <c r="AE25" s="396"/>
      <c r="AF25" s="396"/>
      <c r="AG25" s="397"/>
      <c r="AH25" s="398" t="s">
        <v>129</v>
      </c>
      <c r="AI25" s="399"/>
      <c r="AJ25" s="399"/>
      <c r="AK25" s="399"/>
      <c r="AL25" s="400"/>
      <c r="AM25" s="398" t="s">
        <v>129</v>
      </c>
      <c r="AN25" s="399"/>
      <c r="AO25" s="399"/>
      <c r="AP25" s="399"/>
      <c r="AQ25" s="399"/>
      <c r="AR25" s="400"/>
      <c r="AS25" s="398" t="s">
        <v>129</v>
      </c>
      <c r="AT25" s="399"/>
      <c r="AU25" s="399"/>
      <c r="AV25" s="399"/>
      <c r="AW25" s="399"/>
      <c r="AX25" s="401"/>
      <c r="AY25" s="414" t="s">
        <v>174</v>
      </c>
      <c r="AZ25" s="415"/>
      <c r="BA25" s="415"/>
      <c r="BB25" s="415"/>
      <c r="BC25" s="415"/>
      <c r="BD25" s="415"/>
      <c r="BE25" s="415"/>
      <c r="BF25" s="415"/>
      <c r="BG25" s="415"/>
      <c r="BH25" s="415"/>
      <c r="BI25" s="415"/>
      <c r="BJ25" s="415"/>
      <c r="BK25" s="415"/>
      <c r="BL25" s="415"/>
      <c r="BM25" s="416"/>
      <c r="BN25" s="417">
        <v>99842</v>
      </c>
      <c r="BO25" s="418"/>
      <c r="BP25" s="418"/>
      <c r="BQ25" s="418"/>
      <c r="BR25" s="418"/>
      <c r="BS25" s="418"/>
      <c r="BT25" s="418"/>
      <c r="BU25" s="419"/>
      <c r="BV25" s="417">
        <v>96744</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175</v>
      </c>
      <c r="F26" s="396"/>
      <c r="G26" s="396"/>
      <c r="H26" s="396"/>
      <c r="I26" s="396"/>
      <c r="J26" s="396"/>
      <c r="K26" s="397"/>
      <c r="L26" s="398">
        <v>1</v>
      </c>
      <c r="M26" s="399"/>
      <c r="N26" s="399"/>
      <c r="O26" s="399"/>
      <c r="P26" s="400"/>
      <c r="Q26" s="398">
        <v>5600</v>
      </c>
      <c r="R26" s="399"/>
      <c r="S26" s="399"/>
      <c r="T26" s="399"/>
      <c r="U26" s="399"/>
      <c r="V26" s="400"/>
      <c r="W26" s="457"/>
      <c r="X26" s="439"/>
      <c r="Y26" s="440"/>
      <c r="Z26" s="395" t="s">
        <v>176</v>
      </c>
      <c r="AA26" s="433"/>
      <c r="AB26" s="433"/>
      <c r="AC26" s="433"/>
      <c r="AD26" s="433"/>
      <c r="AE26" s="433"/>
      <c r="AF26" s="433"/>
      <c r="AG26" s="434"/>
      <c r="AH26" s="398" t="s">
        <v>129</v>
      </c>
      <c r="AI26" s="399"/>
      <c r="AJ26" s="399"/>
      <c r="AK26" s="399"/>
      <c r="AL26" s="400"/>
      <c r="AM26" s="398" t="s">
        <v>129</v>
      </c>
      <c r="AN26" s="399"/>
      <c r="AO26" s="399"/>
      <c r="AP26" s="399"/>
      <c r="AQ26" s="399"/>
      <c r="AR26" s="400"/>
      <c r="AS26" s="398" t="s">
        <v>129</v>
      </c>
      <c r="AT26" s="399"/>
      <c r="AU26" s="399"/>
      <c r="AV26" s="399"/>
      <c r="AW26" s="399"/>
      <c r="AX26" s="401"/>
      <c r="AY26" s="431" t="s">
        <v>177</v>
      </c>
      <c r="AZ26" s="376"/>
      <c r="BA26" s="376"/>
      <c r="BB26" s="376"/>
      <c r="BC26" s="376"/>
      <c r="BD26" s="376"/>
      <c r="BE26" s="376"/>
      <c r="BF26" s="376"/>
      <c r="BG26" s="376"/>
      <c r="BH26" s="376"/>
      <c r="BI26" s="376"/>
      <c r="BJ26" s="376"/>
      <c r="BK26" s="376"/>
      <c r="BL26" s="376"/>
      <c r="BM26" s="432"/>
      <c r="BN26" s="422" t="s">
        <v>130</v>
      </c>
      <c r="BO26" s="423"/>
      <c r="BP26" s="423"/>
      <c r="BQ26" s="423"/>
      <c r="BR26" s="423"/>
      <c r="BS26" s="423"/>
      <c r="BT26" s="423"/>
      <c r="BU26" s="424"/>
      <c r="BV26" s="422" t="s">
        <v>129</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178</v>
      </c>
      <c r="F27" s="396"/>
      <c r="G27" s="396"/>
      <c r="H27" s="396"/>
      <c r="I27" s="396"/>
      <c r="J27" s="396"/>
      <c r="K27" s="397"/>
      <c r="L27" s="398">
        <v>1</v>
      </c>
      <c r="M27" s="399"/>
      <c r="N27" s="399"/>
      <c r="O27" s="399"/>
      <c r="P27" s="400"/>
      <c r="Q27" s="398">
        <v>2800</v>
      </c>
      <c r="R27" s="399"/>
      <c r="S27" s="399"/>
      <c r="T27" s="399"/>
      <c r="U27" s="399"/>
      <c r="V27" s="400"/>
      <c r="W27" s="457"/>
      <c r="X27" s="439"/>
      <c r="Y27" s="440"/>
      <c r="Z27" s="395" t="s">
        <v>179</v>
      </c>
      <c r="AA27" s="396"/>
      <c r="AB27" s="396"/>
      <c r="AC27" s="396"/>
      <c r="AD27" s="396"/>
      <c r="AE27" s="396"/>
      <c r="AF27" s="396"/>
      <c r="AG27" s="397"/>
      <c r="AH27" s="398">
        <v>1</v>
      </c>
      <c r="AI27" s="399"/>
      <c r="AJ27" s="399"/>
      <c r="AK27" s="399"/>
      <c r="AL27" s="400"/>
      <c r="AM27" s="398" t="s">
        <v>180</v>
      </c>
      <c r="AN27" s="399"/>
      <c r="AO27" s="399"/>
      <c r="AP27" s="399"/>
      <c r="AQ27" s="399"/>
      <c r="AR27" s="400"/>
      <c r="AS27" s="398" t="s">
        <v>180</v>
      </c>
      <c r="AT27" s="399"/>
      <c r="AU27" s="399"/>
      <c r="AV27" s="399"/>
      <c r="AW27" s="399"/>
      <c r="AX27" s="401"/>
      <c r="AY27" s="428" t="s">
        <v>181</v>
      </c>
      <c r="AZ27" s="429"/>
      <c r="BA27" s="429"/>
      <c r="BB27" s="429"/>
      <c r="BC27" s="429"/>
      <c r="BD27" s="429"/>
      <c r="BE27" s="429"/>
      <c r="BF27" s="429"/>
      <c r="BG27" s="429"/>
      <c r="BH27" s="429"/>
      <c r="BI27" s="429"/>
      <c r="BJ27" s="429"/>
      <c r="BK27" s="429"/>
      <c r="BL27" s="429"/>
      <c r="BM27" s="430"/>
      <c r="BN27" s="425" t="s">
        <v>129</v>
      </c>
      <c r="BO27" s="426"/>
      <c r="BP27" s="426"/>
      <c r="BQ27" s="426"/>
      <c r="BR27" s="426"/>
      <c r="BS27" s="426"/>
      <c r="BT27" s="426"/>
      <c r="BU27" s="427"/>
      <c r="BV27" s="425" t="s">
        <v>129</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182</v>
      </c>
      <c r="F28" s="396"/>
      <c r="G28" s="396"/>
      <c r="H28" s="396"/>
      <c r="I28" s="396"/>
      <c r="J28" s="396"/>
      <c r="K28" s="397"/>
      <c r="L28" s="398">
        <v>1</v>
      </c>
      <c r="M28" s="399"/>
      <c r="N28" s="399"/>
      <c r="O28" s="399"/>
      <c r="P28" s="400"/>
      <c r="Q28" s="398">
        <v>2300</v>
      </c>
      <c r="R28" s="399"/>
      <c r="S28" s="399"/>
      <c r="T28" s="399"/>
      <c r="U28" s="399"/>
      <c r="V28" s="400"/>
      <c r="W28" s="457"/>
      <c r="X28" s="439"/>
      <c r="Y28" s="440"/>
      <c r="Z28" s="395" t="s">
        <v>183</v>
      </c>
      <c r="AA28" s="396"/>
      <c r="AB28" s="396"/>
      <c r="AC28" s="396"/>
      <c r="AD28" s="396"/>
      <c r="AE28" s="396"/>
      <c r="AF28" s="396"/>
      <c r="AG28" s="397"/>
      <c r="AH28" s="398" t="s">
        <v>129</v>
      </c>
      <c r="AI28" s="399"/>
      <c r="AJ28" s="399"/>
      <c r="AK28" s="399"/>
      <c r="AL28" s="400"/>
      <c r="AM28" s="398" t="s">
        <v>129</v>
      </c>
      <c r="AN28" s="399"/>
      <c r="AO28" s="399"/>
      <c r="AP28" s="399"/>
      <c r="AQ28" s="399"/>
      <c r="AR28" s="400"/>
      <c r="AS28" s="398" t="s">
        <v>129</v>
      </c>
      <c r="AT28" s="399"/>
      <c r="AU28" s="399"/>
      <c r="AV28" s="399"/>
      <c r="AW28" s="399"/>
      <c r="AX28" s="401"/>
      <c r="AY28" s="405" t="s">
        <v>184</v>
      </c>
      <c r="AZ28" s="406"/>
      <c r="BA28" s="406"/>
      <c r="BB28" s="407"/>
      <c r="BC28" s="414" t="s">
        <v>48</v>
      </c>
      <c r="BD28" s="415"/>
      <c r="BE28" s="415"/>
      <c r="BF28" s="415"/>
      <c r="BG28" s="415"/>
      <c r="BH28" s="415"/>
      <c r="BI28" s="415"/>
      <c r="BJ28" s="415"/>
      <c r="BK28" s="415"/>
      <c r="BL28" s="415"/>
      <c r="BM28" s="416"/>
      <c r="BN28" s="417">
        <v>657591</v>
      </c>
      <c r="BO28" s="418"/>
      <c r="BP28" s="418"/>
      <c r="BQ28" s="418"/>
      <c r="BR28" s="418"/>
      <c r="BS28" s="418"/>
      <c r="BT28" s="418"/>
      <c r="BU28" s="419"/>
      <c r="BV28" s="417">
        <v>551137</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185</v>
      </c>
      <c r="F29" s="396"/>
      <c r="G29" s="396"/>
      <c r="H29" s="396"/>
      <c r="I29" s="396"/>
      <c r="J29" s="396"/>
      <c r="K29" s="397"/>
      <c r="L29" s="398">
        <v>10</v>
      </c>
      <c r="M29" s="399"/>
      <c r="N29" s="399"/>
      <c r="O29" s="399"/>
      <c r="P29" s="400"/>
      <c r="Q29" s="398">
        <v>2050</v>
      </c>
      <c r="R29" s="399"/>
      <c r="S29" s="399"/>
      <c r="T29" s="399"/>
      <c r="U29" s="399"/>
      <c r="V29" s="400"/>
      <c r="W29" s="458"/>
      <c r="X29" s="459"/>
      <c r="Y29" s="460"/>
      <c r="Z29" s="395" t="s">
        <v>186</v>
      </c>
      <c r="AA29" s="396"/>
      <c r="AB29" s="396"/>
      <c r="AC29" s="396"/>
      <c r="AD29" s="396"/>
      <c r="AE29" s="396"/>
      <c r="AF29" s="396"/>
      <c r="AG29" s="397"/>
      <c r="AH29" s="398">
        <v>118</v>
      </c>
      <c r="AI29" s="399"/>
      <c r="AJ29" s="399"/>
      <c r="AK29" s="399"/>
      <c r="AL29" s="400"/>
      <c r="AM29" s="398">
        <v>359268</v>
      </c>
      <c r="AN29" s="399"/>
      <c r="AO29" s="399"/>
      <c r="AP29" s="399"/>
      <c r="AQ29" s="399"/>
      <c r="AR29" s="400"/>
      <c r="AS29" s="398">
        <v>3045</v>
      </c>
      <c r="AT29" s="399"/>
      <c r="AU29" s="399"/>
      <c r="AV29" s="399"/>
      <c r="AW29" s="399"/>
      <c r="AX29" s="401"/>
      <c r="AY29" s="408"/>
      <c r="AZ29" s="409"/>
      <c r="BA29" s="409"/>
      <c r="BB29" s="410"/>
      <c r="BC29" s="402" t="s">
        <v>187</v>
      </c>
      <c r="BD29" s="403"/>
      <c r="BE29" s="403"/>
      <c r="BF29" s="403"/>
      <c r="BG29" s="403"/>
      <c r="BH29" s="403"/>
      <c r="BI29" s="403"/>
      <c r="BJ29" s="403"/>
      <c r="BK29" s="403"/>
      <c r="BL29" s="403"/>
      <c r="BM29" s="404"/>
      <c r="BN29" s="422">
        <v>280013</v>
      </c>
      <c r="BO29" s="423"/>
      <c r="BP29" s="423"/>
      <c r="BQ29" s="423"/>
      <c r="BR29" s="423"/>
      <c r="BS29" s="423"/>
      <c r="BT29" s="423"/>
      <c r="BU29" s="424"/>
      <c r="BV29" s="422">
        <v>280422</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95.9</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50</v>
      </c>
      <c r="BD30" s="390"/>
      <c r="BE30" s="390"/>
      <c r="BF30" s="390"/>
      <c r="BG30" s="390"/>
      <c r="BH30" s="390"/>
      <c r="BI30" s="390"/>
      <c r="BJ30" s="390"/>
      <c r="BK30" s="390"/>
      <c r="BL30" s="390"/>
      <c r="BM30" s="391"/>
      <c r="BN30" s="425">
        <v>1151153</v>
      </c>
      <c r="BO30" s="426"/>
      <c r="BP30" s="426"/>
      <c r="BQ30" s="426"/>
      <c r="BR30" s="426"/>
      <c r="BS30" s="426"/>
      <c r="BT30" s="426"/>
      <c r="BU30" s="427"/>
      <c r="BV30" s="425">
        <v>965524</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国民健康保険特別会計事業勘定</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IF('各会計、関係団体の財政状況及び健全化判断比率'!B31="","",'各会計、関係団体の財政状況及び健全化判断比率'!B31)</f>
        <v>簡易水道事業特別会計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日高中部消防組合（一般会計）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13</v>
      </c>
      <c r="CP34" s="370"/>
      <c r="CQ34" s="371" t="str">
        <f>IF('各会計、関係団体の財政状況及び健全化判断比率'!BS7="","",'各会計、関係団体の財政状況及び健全化判断比率'!BS7)</f>
        <v>日高軽種馬共同育成公社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国民健康保険診療所事業特別会計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IF('各会計、関係団体の財政状況及び健全化判断比率'!B32="","",'各会計、関係団体の財政状況及び健全化判断比率'!B32)</f>
        <v>下水道事業特別会計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日高中部衛生施設組合（一般会計）</v>
      </c>
      <c r="BZ35" s="371"/>
      <c r="CA35" s="371"/>
      <c r="CB35" s="371"/>
      <c r="CC35" s="371"/>
      <c r="CD35" s="371"/>
      <c r="CE35" s="371"/>
      <c r="CF35" s="371"/>
      <c r="CG35" s="371"/>
      <c r="CH35" s="371"/>
      <c r="CI35" s="371"/>
      <c r="CJ35" s="371"/>
      <c r="CK35" s="371"/>
      <c r="CL35" s="371"/>
      <c r="CM35" s="371"/>
      <c r="CN35" s="178"/>
      <c r="CO35" s="370">
        <f t="shared" ref="CO35:CO43" si="3">IF(CQ35="","",CO34+1)</f>
        <v>14</v>
      </c>
      <c r="CP35" s="370"/>
      <c r="CQ35" s="371" t="str">
        <f>IF('各会計、関係団体の財政状況及び健全化判断比率'!BS8="","",'各会計、関係団体の財政状況及び健全化判断比率'!BS8)</f>
        <v>にいかっぷホロシリ乗馬クラブ</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介護サービス特別会計事業勘定</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日高中部広域連合（一般会計）</v>
      </c>
      <c r="BZ36" s="371"/>
      <c r="CA36" s="371"/>
      <c r="CB36" s="371"/>
      <c r="CC36" s="371"/>
      <c r="CD36" s="371"/>
      <c r="CE36" s="371"/>
      <c r="CF36" s="371"/>
      <c r="CG36" s="371"/>
      <c r="CH36" s="371"/>
      <c r="CI36" s="371"/>
      <c r="CJ36" s="371"/>
      <c r="CK36" s="371"/>
      <c r="CL36" s="371"/>
      <c r="CM36" s="371"/>
      <c r="CN36" s="178"/>
      <c r="CO36" s="370">
        <f t="shared" si="3"/>
        <v>15</v>
      </c>
      <c r="CP36" s="370"/>
      <c r="CQ36" s="371" t="str">
        <f>IF('各会計、関係団体の財政状況及び健全化判断比率'!BS9="","",'各会計、関係団体の財政状況及び健全化判断比率'!BS9)</f>
        <v>新冠ヒルズ</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日高中部広域連合（介護保険特別会計）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日高管内地方税滞納整理機構</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79" t="s">
        <v>561</v>
      </c>
      <c r="D34" s="1179"/>
      <c r="E34" s="1180"/>
      <c r="F34" s="32">
        <v>3.21</v>
      </c>
      <c r="G34" s="33">
        <v>2.38</v>
      </c>
      <c r="H34" s="33">
        <v>2.69</v>
      </c>
      <c r="I34" s="33">
        <v>2.5099999999999998</v>
      </c>
      <c r="J34" s="34">
        <v>3.22</v>
      </c>
      <c r="K34" s="22"/>
      <c r="L34" s="22"/>
      <c r="M34" s="22"/>
      <c r="N34" s="22"/>
      <c r="O34" s="22"/>
      <c r="P34" s="22"/>
    </row>
    <row r="35" spans="1:16" ht="39" customHeight="1" x14ac:dyDescent="0.15">
      <c r="A35" s="22"/>
      <c r="B35" s="35"/>
      <c r="C35" s="1173" t="s">
        <v>562</v>
      </c>
      <c r="D35" s="1174"/>
      <c r="E35" s="1175"/>
      <c r="F35" s="36">
        <v>0.12</v>
      </c>
      <c r="G35" s="37">
        <v>0.27</v>
      </c>
      <c r="H35" s="37">
        <v>0.88</v>
      </c>
      <c r="I35" s="37">
        <v>0.78</v>
      </c>
      <c r="J35" s="38">
        <v>1.22</v>
      </c>
      <c r="K35" s="22"/>
      <c r="L35" s="22"/>
      <c r="M35" s="22"/>
      <c r="N35" s="22"/>
      <c r="O35" s="22"/>
      <c r="P35" s="22"/>
    </row>
    <row r="36" spans="1:16" ht="39" customHeight="1" x14ac:dyDescent="0.15">
      <c r="A36" s="22"/>
      <c r="B36" s="35"/>
      <c r="C36" s="1173" t="s">
        <v>563</v>
      </c>
      <c r="D36" s="1174"/>
      <c r="E36" s="1175"/>
      <c r="F36" s="36">
        <v>0.08</v>
      </c>
      <c r="G36" s="37">
        <v>0.04</v>
      </c>
      <c r="H36" s="37">
        <v>0.13</v>
      </c>
      <c r="I36" s="37">
        <v>0.24</v>
      </c>
      <c r="J36" s="38">
        <v>0.32</v>
      </c>
      <c r="K36" s="22"/>
      <c r="L36" s="22"/>
      <c r="M36" s="22"/>
      <c r="N36" s="22"/>
      <c r="O36" s="22"/>
      <c r="P36" s="22"/>
    </row>
    <row r="37" spans="1:16" ht="39" customHeight="1" x14ac:dyDescent="0.15">
      <c r="A37" s="22"/>
      <c r="B37" s="35"/>
      <c r="C37" s="1173" t="s">
        <v>564</v>
      </c>
      <c r="D37" s="1174"/>
      <c r="E37" s="1175"/>
      <c r="F37" s="36">
        <v>1.9</v>
      </c>
      <c r="G37" s="37">
        <v>0.99</v>
      </c>
      <c r="H37" s="37">
        <v>0.63</v>
      </c>
      <c r="I37" s="37">
        <v>0.16</v>
      </c>
      <c r="J37" s="38">
        <v>0.16</v>
      </c>
      <c r="K37" s="22"/>
      <c r="L37" s="22"/>
      <c r="M37" s="22"/>
      <c r="N37" s="22"/>
      <c r="O37" s="22"/>
      <c r="P37" s="22"/>
    </row>
    <row r="38" spans="1:16" ht="39" customHeight="1" x14ac:dyDescent="0.15">
      <c r="A38" s="22"/>
      <c r="B38" s="35"/>
      <c r="C38" s="1173" t="s">
        <v>565</v>
      </c>
      <c r="D38" s="1174"/>
      <c r="E38" s="1175"/>
      <c r="F38" s="36">
        <v>0.1</v>
      </c>
      <c r="G38" s="37">
        <v>0.15</v>
      </c>
      <c r="H38" s="37">
        <v>0.21</v>
      </c>
      <c r="I38" s="37">
        <v>0.25</v>
      </c>
      <c r="J38" s="38">
        <v>0.16</v>
      </c>
      <c r="K38" s="22"/>
      <c r="L38" s="22"/>
      <c r="M38" s="22"/>
      <c r="N38" s="22"/>
      <c r="O38" s="22"/>
      <c r="P38" s="22"/>
    </row>
    <row r="39" spans="1:16" ht="39" customHeight="1" x14ac:dyDescent="0.15">
      <c r="A39" s="22"/>
      <c r="B39" s="35"/>
      <c r="C39" s="1173" t="s">
        <v>566</v>
      </c>
      <c r="D39" s="1174"/>
      <c r="E39" s="1175"/>
      <c r="F39" s="36">
        <v>0.06</v>
      </c>
      <c r="G39" s="37">
        <v>0.04</v>
      </c>
      <c r="H39" s="37">
        <v>0.03</v>
      </c>
      <c r="I39" s="37">
        <v>0.03</v>
      </c>
      <c r="J39" s="38">
        <v>0.03</v>
      </c>
      <c r="K39" s="22"/>
      <c r="L39" s="22"/>
      <c r="M39" s="22"/>
      <c r="N39" s="22"/>
      <c r="O39" s="22"/>
      <c r="P39" s="22"/>
    </row>
    <row r="40" spans="1:16" ht="39" customHeight="1" x14ac:dyDescent="0.15">
      <c r="A40" s="22"/>
      <c r="B40" s="35"/>
      <c r="C40" s="1173" t="s">
        <v>567</v>
      </c>
      <c r="D40" s="1174"/>
      <c r="E40" s="1175"/>
      <c r="F40" s="36">
        <v>0</v>
      </c>
      <c r="G40" s="37">
        <v>0</v>
      </c>
      <c r="H40" s="37">
        <v>0</v>
      </c>
      <c r="I40" s="37">
        <v>0</v>
      </c>
      <c r="J40" s="38">
        <v>0</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568</v>
      </c>
      <c r="D42" s="1174"/>
      <c r="E42" s="1175"/>
      <c r="F42" s="36" t="s">
        <v>510</v>
      </c>
      <c r="G42" s="37" t="s">
        <v>510</v>
      </c>
      <c r="H42" s="37" t="s">
        <v>510</v>
      </c>
      <c r="I42" s="37" t="s">
        <v>510</v>
      </c>
      <c r="J42" s="38" t="s">
        <v>510</v>
      </c>
      <c r="K42" s="22"/>
      <c r="L42" s="22"/>
      <c r="M42" s="22"/>
      <c r="N42" s="22"/>
      <c r="O42" s="22"/>
      <c r="P42" s="22"/>
    </row>
    <row r="43" spans="1:16" ht="39" customHeight="1" thickBot="1" x14ac:dyDescent="0.2">
      <c r="A43" s="22"/>
      <c r="B43" s="40"/>
      <c r="C43" s="1176" t="s">
        <v>569</v>
      </c>
      <c r="D43" s="1177"/>
      <c r="E43" s="1178"/>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oOP+RUM/xyttrNzhRlYWSxmOqGiw3O28CBrLaYLfCxs0A2m9+6C376p+DVQ9EgdX5Nk6tLz2DDoQK/5oimXdw==" saltValue="zrfyegtuG3d1QJOo+IP9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768</v>
      </c>
      <c r="L45" s="60">
        <v>785</v>
      </c>
      <c r="M45" s="60">
        <v>771</v>
      </c>
      <c r="N45" s="60">
        <v>760</v>
      </c>
      <c r="O45" s="61">
        <v>768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510</v>
      </c>
      <c r="L46" s="64" t="s">
        <v>510</v>
      </c>
      <c r="M46" s="64" t="s">
        <v>510</v>
      </c>
      <c r="N46" s="64" t="s">
        <v>510</v>
      </c>
      <c r="O46" s="65" t="s">
        <v>510</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510</v>
      </c>
      <c r="L47" s="64" t="s">
        <v>510</v>
      </c>
      <c r="M47" s="64" t="s">
        <v>510</v>
      </c>
      <c r="N47" s="64" t="s">
        <v>510</v>
      </c>
      <c r="O47" s="65" t="s">
        <v>510</v>
      </c>
      <c r="P47" s="48"/>
      <c r="Q47" s="48"/>
      <c r="R47" s="48"/>
      <c r="S47" s="48"/>
      <c r="T47" s="48"/>
      <c r="U47" s="48"/>
    </row>
    <row r="48" spans="1:21" ht="30.75" customHeight="1" x14ac:dyDescent="0.15">
      <c r="A48" s="48"/>
      <c r="B48" s="1201"/>
      <c r="C48" s="1202"/>
      <c r="D48" s="62"/>
      <c r="E48" s="1183" t="s">
        <v>15</v>
      </c>
      <c r="F48" s="1183"/>
      <c r="G48" s="1183"/>
      <c r="H48" s="1183"/>
      <c r="I48" s="1183"/>
      <c r="J48" s="1184"/>
      <c r="K48" s="63">
        <v>128</v>
      </c>
      <c r="L48" s="64">
        <v>135</v>
      </c>
      <c r="M48" s="64">
        <v>129</v>
      </c>
      <c r="N48" s="64">
        <v>123</v>
      </c>
      <c r="O48" s="65">
        <v>133</v>
      </c>
      <c r="P48" s="48"/>
      <c r="Q48" s="48"/>
      <c r="R48" s="48"/>
      <c r="S48" s="48"/>
      <c r="T48" s="48"/>
      <c r="U48" s="48"/>
    </row>
    <row r="49" spans="1:21" ht="30.75" customHeight="1" x14ac:dyDescent="0.15">
      <c r="A49" s="48"/>
      <c r="B49" s="1201"/>
      <c r="C49" s="1202"/>
      <c r="D49" s="62"/>
      <c r="E49" s="1183" t="s">
        <v>16</v>
      </c>
      <c r="F49" s="1183"/>
      <c r="G49" s="1183"/>
      <c r="H49" s="1183"/>
      <c r="I49" s="1183"/>
      <c r="J49" s="1184"/>
      <c r="K49" s="63">
        <v>10</v>
      </c>
      <c r="L49" s="64">
        <v>10</v>
      </c>
      <c r="M49" s="64">
        <v>10</v>
      </c>
      <c r="N49" s="64">
        <v>8</v>
      </c>
      <c r="O49" s="65">
        <v>6</v>
      </c>
      <c r="P49" s="48"/>
      <c r="Q49" s="48"/>
      <c r="R49" s="48"/>
      <c r="S49" s="48"/>
      <c r="T49" s="48"/>
      <c r="U49" s="48"/>
    </row>
    <row r="50" spans="1:21" ht="30.75" customHeight="1" x14ac:dyDescent="0.15">
      <c r="A50" s="48"/>
      <c r="B50" s="1201"/>
      <c r="C50" s="1202"/>
      <c r="D50" s="62"/>
      <c r="E50" s="1183" t="s">
        <v>17</v>
      </c>
      <c r="F50" s="1183"/>
      <c r="G50" s="1183"/>
      <c r="H50" s="1183"/>
      <c r="I50" s="1183"/>
      <c r="J50" s="1184"/>
      <c r="K50" s="63">
        <v>1</v>
      </c>
      <c r="L50" s="64">
        <v>1</v>
      </c>
      <c r="M50" s="64">
        <v>1</v>
      </c>
      <c r="N50" s="64">
        <v>1</v>
      </c>
      <c r="O50" s="65">
        <v>1</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510</v>
      </c>
      <c r="L51" s="64" t="s">
        <v>510</v>
      </c>
      <c r="M51" s="64" t="s">
        <v>510</v>
      </c>
      <c r="N51" s="64" t="s">
        <v>510</v>
      </c>
      <c r="O51" s="65" t="s">
        <v>510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729</v>
      </c>
      <c r="L52" s="64">
        <v>732</v>
      </c>
      <c r="M52" s="64">
        <v>698</v>
      </c>
      <c r="N52" s="64">
        <v>677</v>
      </c>
      <c r="O52" s="65">
        <v>663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178</v>
      </c>
      <c r="L53" s="69">
        <v>199</v>
      </c>
      <c r="M53" s="69">
        <v>213</v>
      </c>
      <c r="N53" s="69">
        <v>215</v>
      </c>
      <c r="O53" s="70">
        <v>245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NjIea6Gkqk4zA5CwecT7a1a+DirZ9jt8Z2nzTnsPYNB5Yhi2GZ/QM2uuIC/gmNEAFOltlIcVFeByrP4/mLhKw==" saltValue="E4tSnzncdjQ+Yo5fj8lC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19" t="s">
        <v>30</v>
      </c>
      <c r="C41" s="1220"/>
      <c r="D41" s="102"/>
      <c r="E41" s="1221" t="s">
        <v>31</v>
      </c>
      <c r="F41" s="1221"/>
      <c r="G41" s="1221"/>
      <c r="H41" s="1222"/>
      <c r="I41" s="358">
        <v>6208</v>
      </c>
      <c r="J41" s="359">
        <v>5804</v>
      </c>
      <c r="K41" s="359">
        <v>5806</v>
      </c>
      <c r="L41" s="359">
        <v>6032</v>
      </c>
      <c r="M41" s="360">
        <v>5755</v>
      </c>
    </row>
    <row r="42" spans="2:13" ht="27.75" customHeight="1" x14ac:dyDescent="0.15">
      <c r="B42" s="1209"/>
      <c r="C42" s="1210"/>
      <c r="D42" s="103"/>
      <c r="E42" s="1213" t="s">
        <v>32</v>
      </c>
      <c r="F42" s="1213"/>
      <c r="G42" s="1213"/>
      <c r="H42" s="1214"/>
      <c r="I42" s="361" t="s">
        <v>510</v>
      </c>
      <c r="J42" s="362" t="s">
        <v>510</v>
      </c>
      <c r="K42" s="362" t="s">
        <v>510</v>
      </c>
      <c r="L42" s="362" t="s">
        <v>510</v>
      </c>
      <c r="M42" s="363" t="s">
        <v>510</v>
      </c>
    </row>
    <row r="43" spans="2:13" ht="27.75" customHeight="1" x14ac:dyDescent="0.15">
      <c r="B43" s="1209"/>
      <c r="C43" s="1210"/>
      <c r="D43" s="103"/>
      <c r="E43" s="1213" t="s">
        <v>33</v>
      </c>
      <c r="F43" s="1213"/>
      <c r="G43" s="1213"/>
      <c r="H43" s="1214"/>
      <c r="I43" s="361">
        <v>1437</v>
      </c>
      <c r="J43" s="362">
        <v>1312</v>
      </c>
      <c r="K43" s="362">
        <v>1211</v>
      </c>
      <c r="L43" s="362">
        <v>1091</v>
      </c>
      <c r="M43" s="363">
        <v>1012</v>
      </c>
    </row>
    <row r="44" spans="2:13" ht="27.75" customHeight="1" x14ac:dyDescent="0.15">
      <c r="B44" s="1209"/>
      <c r="C44" s="1210"/>
      <c r="D44" s="103"/>
      <c r="E44" s="1213" t="s">
        <v>34</v>
      </c>
      <c r="F44" s="1213"/>
      <c r="G44" s="1213"/>
      <c r="H44" s="1214"/>
      <c r="I44" s="361">
        <v>41</v>
      </c>
      <c r="J44" s="362">
        <v>33</v>
      </c>
      <c r="K44" s="362">
        <v>25</v>
      </c>
      <c r="L44" s="362">
        <v>17</v>
      </c>
      <c r="M44" s="363">
        <v>11</v>
      </c>
    </row>
    <row r="45" spans="2:13" ht="27.75" customHeight="1" x14ac:dyDescent="0.15">
      <c r="B45" s="1209"/>
      <c r="C45" s="1210"/>
      <c r="D45" s="103"/>
      <c r="E45" s="1213" t="s">
        <v>35</v>
      </c>
      <c r="F45" s="1213"/>
      <c r="G45" s="1213"/>
      <c r="H45" s="1214"/>
      <c r="I45" s="361">
        <v>348</v>
      </c>
      <c r="J45" s="362">
        <v>334</v>
      </c>
      <c r="K45" s="362">
        <v>289</v>
      </c>
      <c r="L45" s="362">
        <v>237</v>
      </c>
      <c r="M45" s="363">
        <v>220</v>
      </c>
    </row>
    <row r="46" spans="2:13" ht="27.75" customHeight="1" x14ac:dyDescent="0.15">
      <c r="B46" s="1209"/>
      <c r="C46" s="1210"/>
      <c r="D46" s="104"/>
      <c r="E46" s="1213" t="s">
        <v>36</v>
      </c>
      <c r="F46" s="1213"/>
      <c r="G46" s="1213"/>
      <c r="H46" s="1214"/>
      <c r="I46" s="361" t="s">
        <v>510</v>
      </c>
      <c r="J46" s="362" t="s">
        <v>510</v>
      </c>
      <c r="K46" s="362" t="s">
        <v>510</v>
      </c>
      <c r="L46" s="362" t="s">
        <v>510</v>
      </c>
      <c r="M46" s="363" t="s">
        <v>510</v>
      </c>
    </row>
    <row r="47" spans="2:13" ht="27.75" customHeight="1" x14ac:dyDescent="0.15">
      <c r="B47" s="1209"/>
      <c r="C47" s="1210"/>
      <c r="D47" s="105"/>
      <c r="E47" s="1223" t="s">
        <v>37</v>
      </c>
      <c r="F47" s="1224"/>
      <c r="G47" s="1224"/>
      <c r="H47" s="1225"/>
      <c r="I47" s="361" t="s">
        <v>510</v>
      </c>
      <c r="J47" s="362" t="s">
        <v>510</v>
      </c>
      <c r="K47" s="362" t="s">
        <v>510</v>
      </c>
      <c r="L47" s="362" t="s">
        <v>510</v>
      </c>
      <c r="M47" s="363" t="s">
        <v>510</v>
      </c>
    </row>
    <row r="48" spans="2:13" ht="27.75" customHeight="1" x14ac:dyDescent="0.15">
      <c r="B48" s="1209"/>
      <c r="C48" s="1210"/>
      <c r="D48" s="103"/>
      <c r="E48" s="1213" t="s">
        <v>38</v>
      </c>
      <c r="F48" s="1213"/>
      <c r="G48" s="1213"/>
      <c r="H48" s="1214"/>
      <c r="I48" s="361" t="s">
        <v>510</v>
      </c>
      <c r="J48" s="362" t="s">
        <v>510</v>
      </c>
      <c r="K48" s="362" t="s">
        <v>510</v>
      </c>
      <c r="L48" s="362" t="s">
        <v>510</v>
      </c>
      <c r="M48" s="363" t="s">
        <v>510</v>
      </c>
    </row>
    <row r="49" spans="2:13" ht="27.75" customHeight="1" x14ac:dyDescent="0.15">
      <c r="B49" s="1211"/>
      <c r="C49" s="1212"/>
      <c r="D49" s="103"/>
      <c r="E49" s="1213" t="s">
        <v>39</v>
      </c>
      <c r="F49" s="1213"/>
      <c r="G49" s="1213"/>
      <c r="H49" s="1214"/>
      <c r="I49" s="361" t="s">
        <v>510</v>
      </c>
      <c r="J49" s="362" t="s">
        <v>510</v>
      </c>
      <c r="K49" s="362" t="s">
        <v>510</v>
      </c>
      <c r="L49" s="362" t="s">
        <v>510</v>
      </c>
      <c r="M49" s="363" t="s">
        <v>510</v>
      </c>
    </row>
    <row r="50" spans="2:13" ht="27.75" customHeight="1" x14ac:dyDescent="0.15">
      <c r="B50" s="1207" t="s">
        <v>40</v>
      </c>
      <c r="C50" s="1208"/>
      <c r="D50" s="106"/>
      <c r="E50" s="1213" t="s">
        <v>41</v>
      </c>
      <c r="F50" s="1213"/>
      <c r="G50" s="1213"/>
      <c r="H50" s="1214"/>
      <c r="I50" s="361">
        <v>2055</v>
      </c>
      <c r="J50" s="362">
        <v>1770</v>
      </c>
      <c r="K50" s="362">
        <v>1756</v>
      </c>
      <c r="L50" s="362">
        <v>1797</v>
      </c>
      <c r="M50" s="363">
        <v>2089</v>
      </c>
    </row>
    <row r="51" spans="2:13" ht="27.75" customHeight="1" x14ac:dyDescent="0.15">
      <c r="B51" s="1209"/>
      <c r="C51" s="1210"/>
      <c r="D51" s="103"/>
      <c r="E51" s="1213" t="s">
        <v>42</v>
      </c>
      <c r="F51" s="1213"/>
      <c r="G51" s="1213"/>
      <c r="H51" s="1214"/>
      <c r="I51" s="361">
        <v>511</v>
      </c>
      <c r="J51" s="362">
        <v>469</v>
      </c>
      <c r="K51" s="362">
        <v>430</v>
      </c>
      <c r="L51" s="362">
        <v>398</v>
      </c>
      <c r="M51" s="363">
        <v>360</v>
      </c>
    </row>
    <row r="52" spans="2:13" ht="27.75" customHeight="1" x14ac:dyDescent="0.15">
      <c r="B52" s="1211"/>
      <c r="C52" s="1212"/>
      <c r="D52" s="103"/>
      <c r="E52" s="1213" t="s">
        <v>43</v>
      </c>
      <c r="F52" s="1213"/>
      <c r="G52" s="1213"/>
      <c r="H52" s="1214"/>
      <c r="I52" s="361">
        <v>5388</v>
      </c>
      <c r="J52" s="362">
        <v>5031</v>
      </c>
      <c r="K52" s="362">
        <v>4979</v>
      </c>
      <c r="L52" s="362">
        <v>4983</v>
      </c>
      <c r="M52" s="363">
        <v>4841</v>
      </c>
    </row>
    <row r="53" spans="2:13" ht="27.75" customHeight="1" thickBot="1" x14ac:dyDescent="0.2">
      <c r="B53" s="1215" t="s">
        <v>44</v>
      </c>
      <c r="C53" s="1216"/>
      <c r="D53" s="107"/>
      <c r="E53" s="1217" t="s">
        <v>45</v>
      </c>
      <c r="F53" s="1217"/>
      <c r="G53" s="1217"/>
      <c r="H53" s="1218"/>
      <c r="I53" s="364">
        <v>80</v>
      </c>
      <c r="J53" s="365">
        <v>214</v>
      </c>
      <c r="K53" s="365">
        <v>165</v>
      </c>
      <c r="L53" s="365">
        <v>198</v>
      </c>
      <c r="M53" s="366">
        <v>-292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1CcZkd+2DX3w10dY8jIRrracNmaevfS03hy4zbU0UbOqBPI4xKzpl7phm4QmobpQxL1XEfr4Wi+Z5NP2G+DNqA==" saltValue="ALPW49MJSb0Dc0af9KTg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4" t="s">
        <v>48</v>
      </c>
      <c r="D55" s="1234"/>
      <c r="E55" s="1235"/>
      <c r="F55" s="119">
        <v>547</v>
      </c>
      <c r="G55" s="119">
        <v>551</v>
      </c>
      <c r="H55" s="120">
        <v>658</v>
      </c>
    </row>
    <row r="56" spans="2:8" ht="52.5" customHeight="1" x14ac:dyDescent="0.15">
      <c r="B56" s="121"/>
      <c r="C56" s="1236" t="s">
        <v>49</v>
      </c>
      <c r="D56" s="1236"/>
      <c r="E56" s="1237"/>
      <c r="F56" s="122">
        <v>385</v>
      </c>
      <c r="G56" s="122">
        <v>280</v>
      </c>
      <c r="H56" s="123">
        <v>280</v>
      </c>
    </row>
    <row r="57" spans="2:8" ht="53.25" customHeight="1" x14ac:dyDescent="0.15">
      <c r="B57" s="121"/>
      <c r="C57" s="1238" t="s">
        <v>50</v>
      </c>
      <c r="D57" s="1238"/>
      <c r="E57" s="1239"/>
      <c r="F57" s="124">
        <v>825</v>
      </c>
      <c r="G57" s="124">
        <v>966</v>
      </c>
      <c r="H57" s="125">
        <v>1151</v>
      </c>
    </row>
    <row r="58" spans="2:8" ht="45.75" customHeight="1" x14ac:dyDescent="0.15">
      <c r="B58" s="126"/>
      <c r="C58" s="1226" t="s">
        <v>585</v>
      </c>
      <c r="D58" s="1227"/>
      <c r="E58" s="1228"/>
      <c r="F58" s="127">
        <v>488</v>
      </c>
      <c r="G58" s="127">
        <v>618</v>
      </c>
      <c r="H58" s="128">
        <v>795</v>
      </c>
    </row>
    <row r="59" spans="2:8" ht="45.75" customHeight="1" x14ac:dyDescent="0.15">
      <c r="B59" s="126"/>
      <c r="C59" s="1226" t="s">
        <v>586</v>
      </c>
      <c r="D59" s="1227"/>
      <c r="E59" s="1228"/>
      <c r="F59" s="127">
        <v>334</v>
      </c>
      <c r="G59" s="127">
        <v>340</v>
      </c>
      <c r="H59" s="128">
        <v>346</v>
      </c>
    </row>
    <row r="60" spans="2:8" ht="45.75" customHeight="1" x14ac:dyDescent="0.15">
      <c r="B60" s="126"/>
      <c r="C60" s="1226" t="s">
        <v>587</v>
      </c>
      <c r="D60" s="1227"/>
      <c r="E60" s="1228"/>
      <c r="F60" s="127">
        <v>3</v>
      </c>
      <c r="G60" s="127">
        <v>8</v>
      </c>
      <c r="H60" s="128">
        <v>10</v>
      </c>
    </row>
    <row r="61" spans="2:8" ht="45.75" customHeight="1" x14ac:dyDescent="0.15">
      <c r="B61" s="126"/>
      <c r="C61" s="1226"/>
      <c r="D61" s="1227"/>
      <c r="E61" s="1228"/>
      <c r="F61" s="127"/>
      <c r="G61" s="127"/>
      <c r="H61" s="128"/>
    </row>
    <row r="62" spans="2:8" ht="45.75" customHeight="1" thickBot="1" x14ac:dyDescent="0.2">
      <c r="B62" s="129"/>
      <c r="C62" s="1229"/>
      <c r="D62" s="1230"/>
      <c r="E62" s="1231"/>
      <c r="F62" s="130"/>
      <c r="G62" s="130"/>
      <c r="H62" s="131"/>
    </row>
    <row r="63" spans="2:8" ht="52.5" customHeight="1" thickBot="1" x14ac:dyDescent="0.2">
      <c r="B63" s="132"/>
      <c r="C63" s="1232" t="s">
        <v>51</v>
      </c>
      <c r="D63" s="1232"/>
      <c r="E63" s="1233"/>
      <c r="F63" s="133">
        <v>1757</v>
      </c>
      <c r="G63" s="133">
        <v>1797</v>
      </c>
      <c r="H63" s="134">
        <v>2089</v>
      </c>
    </row>
    <row r="64" spans="2:8" x14ac:dyDescent="0.15"/>
  </sheetData>
  <sheetProtection algorithmName="SHA-512" hashValue="EdHyCqggHUFCx7qSvHiSvwHSjN9j3KKADGNISGYkVwZa8g173IGWgE9uiIN9Wv0U/2CNi/FS8XFNlhaD65QFRQ==" saltValue="PeRp4BhZ+Ran+cgT0d9S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64955</v>
      </c>
      <c r="E3" s="153"/>
      <c r="F3" s="154">
        <v>202870</v>
      </c>
      <c r="G3" s="155"/>
      <c r="H3" s="156"/>
    </row>
    <row r="4" spans="1:8" x14ac:dyDescent="0.15">
      <c r="A4" s="157"/>
      <c r="B4" s="158"/>
      <c r="C4" s="159"/>
      <c r="D4" s="160">
        <v>40408</v>
      </c>
      <c r="E4" s="161"/>
      <c r="F4" s="162">
        <v>79735</v>
      </c>
      <c r="G4" s="163"/>
      <c r="H4" s="164"/>
    </row>
    <row r="5" spans="1:8" x14ac:dyDescent="0.15">
      <c r="A5" s="145" t="s">
        <v>544</v>
      </c>
      <c r="B5" s="150"/>
      <c r="C5" s="151"/>
      <c r="D5" s="152">
        <v>59827</v>
      </c>
      <c r="E5" s="153"/>
      <c r="F5" s="154">
        <v>167497</v>
      </c>
      <c r="G5" s="155"/>
      <c r="H5" s="156"/>
    </row>
    <row r="6" spans="1:8" x14ac:dyDescent="0.15">
      <c r="A6" s="157"/>
      <c r="B6" s="158"/>
      <c r="C6" s="159"/>
      <c r="D6" s="160">
        <v>33657</v>
      </c>
      <c r="E6" s="161"/>
      <c r="F6" s="162">
        <v>82571</v>
      </c>
      <c r="G6" s="163"/>
      <c r="H6" s="164"/>
    </row>
    <row r="7" spans="1:8" x14ac:dyDescent="0.15">
      <c r="A7" s="145" t="s">
        <v>545</v>
      </c>
      <c r="B7" s="150"/>
      <c r="C7" s="151"/>
      <c r="D7" s="152">
        <v>236081</v>
      </c>
      <c r="E7" s="153"/>
      <c r="F7" s="154">
        <v>190274</v>
      </c>
      <c r="G7" s="155"/>
      <c r="H7" s="156"/>
    </row>
    <row r="8" spans="1:8" x14ac:dyDescent="0.15">
      <c r="A8" s="157"/>
      <c r="B8" s="158"/>
      <c r="C8" s="159"/>
      <c r="D8" s="160">
        <v>78598</v>
      </c>
      <c r="E8" s="161"/>
      <c r="F8" s="162">
        <v>88584</v>
      </c>
      <c r="G8" s="163"/>
      <c r="H8" s="164"/>
    </row>
    <row r="9" spans="1:8" x14ac:dyDescent="0.15">
      <c r="A9" s="145" t="s">
        <v>546</v>
      </c>
      <c r="B9" s="150"/>
      <c r="C9" s="151"/>
      <c r="D9" s="152">
        <v>282741</v>
      </c>
      <c r="E9" s="153"/>
      <c r="F9" s="154">
        <v>200194</v>
      </c>
      <c r="G9" s="155"/>
      <c r="H9" s="156"/>
    </row>
    <row r="10" spans="1:8" x14ac:dyDescent="0.15">
      <c r="A10" s="157"/>
      <c r="B10" s="158"/>
      <c r="C10" s="159"/>
      <c r="D10" s="160">
        <v>148618</v>
      </c>
      <c r="E10" s="161"/>
      <c r="F10" s="162">
        <v>106422</v>
      </c>
      <c r="G10" s="163"/>
      <c r="H10" s="164"/>
    </row>
    <row r="11" spans="1:8" x14ac:dyDescent="0.15">
      <c r="A11" s="145" t="s">
        <v>547</v>
      </c>
      <c r="B11" s="150"/>
      <c r="C11" s="151"/>
      <c r="D11" s="152">
        <v>104394</v>
      </c>
      <c r="E11" s="153"/>
      <c r="F11" s="154">
        <v>196914</v>
      </c>
      <c r="G11" s="155"/>
      <c r="H11" s="156"/>
    </row>
    <row r="12" spans="1:8" x14ac:dyDescent="0.15">
      <c r="A12" s="157"/>
      <c r="B12" s="158"/>
      <c r="C12" s="165"/>
      <c r="D12" s="160">
        <v>59028</v>
      </c>
      <c r="E12" s="161"/>
      <c r="F12" s="162">
        <v>98966</v>
      </c>
      <c r="G12" s="163"/>
      <c r="H12" s="164"/>
    </row>
    <row r="13" spans="1:8" x14ac:dyDescent="0.15">
      <c r="A13" s="145"/>
      <c r="B13" s="150"/>
      <c r="C13" s="166"/>
      <c r="D13" s="167">
        <v>149600</v>
      </c>
      <c r="E13" s="168"/>
      <c r="F13" s="169">
        <v>191550</v>
      </c>
      <c r="G13" s="170"/>
      <c r="H13" s="156"/>
    </row>
    <row r="14" spans="1:8" x14ac:dyDescent="0.15">
      <c r="A14" s="157"/>
      <c r="B14" s="158"/>
      <c r="C14" s="159"/>
      <c r="D14" s="160">
        <v>72062</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3.21</v>
      </c>
      <c r="C19" s="171">
        <f>ROUND(VALUE(SUBSTITUTE(実質収支比率等に係る経年分析!G$48,"▲","-")),2)</f>
        <v>2.39</v>
      </c>
      <c r="D19" s="171">
        <f>ROUND(VALUE(SUBSTITUTE(実質収支比率等に係る経年分析!H$48,"▲","-")),2)</f>
        <v>2.7</v>
      </c>
      <c r="E19" s="171">
        <f>ROUND(VALUE(SUBSTITUTE(実質収支比率等に係る経年分析!I$48,"▲","-")),2)</f>
        <v>2.52</v>
      </c>
      <c r="F19" s="171">
        <f>ROUND(VALUE(SUBSTITUTE(実質収支比率等に係る経年分析!J$48,"▲","-")),2)</f>
        <v>3.23</v>
      </c>
    </row>
    <row r="20" spans="1:11" x14ac:dyDescent="0.15">
      <c r="A20" s="171" t="s">
        <v>55</v>
      </c>
      <c r="B20" s="171">
        <f>ROUND(VALUE(SUBSTITUTE(実質収支比率等に係る経年分析!F$47,"▲","-")),2)</f>
        <v>28.35</v>
      </c>
      <c r="C20" s="171">
        <f>ROUND(VALUE(SUBSTITUTE(実質収支比率等に係る経年分析!G$47,"▲","-")),2)</f>
        <v>18.899999999999999</v>
      </c>
      <c r="D20" s="171">
        <f>ROUND(VALUE(SUBSTITUTE(実質収支比率等に係る経年分析!H$47,"▲","-")),2)</f>
        <v>16.11</v>
      </c>
      <c r="E20" s="171">
        <f>ROUND(VALUE(SUBSTITUTE(実質収支比率等に係る経年分析!I$47,"▲","-")),2)</f>
        <v>15.94</v>
      </c>
      <c r="F20" s="171">
        <f>ROUND(VALUE(SUBSTITUTE(実質収支比率等に係る経年分析!J$47,"▲","-")),2)</f>
        <v>17.7</v>
      </c>
    </row>
    <row r="21" spans="1:11" x14ac:dyDescent="0.15">
      <c r="A21" s="171" t="s">
        <v>56</v>
      </c>
      <c r="B21" s="171">
        <f>IF(ISNUMBER(VALUE(SUBSTITUTE(実質収支比率等に係る経年分析!F$49,"▲","-"))),ROUND(VALUE(SUBSTITUTE(実質収支比率等に係る経年分析!F$49,"▲","-")),2),NA())</f>
        <v>-3.05</v>
      </c>
      <c r="C21" s="171">
        <f>IF(ISNUMBER(VALUE(SUBSTITUTE(実質収支比率等に係る経年分析!G$49,"▲","-"))),ROUND(VALUE(SUBSTITUTE(実質収支比率等に係る経年分析!G$49,"▲","-")),2),NA())</f>
        <v>-10.88</v>
      </c>
      <c r="D21" s="171">
        <f>IF(ISNUMBER(VALUE(SUBSTITUTE(実質収支比率等に係る経年分析!H$49,"▲","-"))),ROUND(VALUE(SUBSTITUTE(実質収支比率等に係る経年分析!H$49,"▲","-")),2),NA())</f>
        <v>-2.4</v>
      </c>
      <c r="E21" s="171">
        <f>IF(ISNUMBER(VALUE(SUBSTITUTE(実質収支比率等に係る経年分析!I$49,"▲","-"))),ROUND(VALUE(SUBSTITUTE(実質収支比率等に係る経年分析!I$49,"▲","-")),2),NA())</f>
        <v>-0.01</v>
      </c>
      <c r="F21" s="171">
        <f>IF(ISNUMBER(VALUE(SUBSTITUTE(実質収支比率等に係る経年分析!J$49,"▲","-"))),ROUND(VALUE(SUBSTITUTE(実質収支比率等に係る経年分析!J$49,"▲","-")),2),NA())</f>
        <v>3.75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介護サービス特別会計事業勘定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国民健康保険特別会計事業勘定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15">
      <c r="A34" s="172" t="str">
        <f>IF(連結実質赤字比率に係る赤字・黒字の構成分析!C$36="",NA(),連結実質赤字比率に係る赤字・黒字の構成分析!C$36)</f>
        <v>簡易水道事業特別会計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0.32</v>
      </c>
    </row>
    <row r="35" spans="1:16" x14ac:dyDescent="0.15">
      <c r="A35" s="172" t="str">
        <f>IF(連結実質赤字比率に係る赤字・黒字の構成分析!C$35="",NA(),連結実質赤字比率に係る赤字・黒字の構成分析!C$35)</f>
        <v>国民健康保険診療所事業特別会計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0.12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2.5099999999999998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3.22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729</v>
      </c>
      <c r="E42" s="173"/>
      <c r="F42" s="173"/>
      <c r="G42" s="173">
        <f>'実質公債費比率（分子）の構造'!L$52</f>
        <v>732</v>
      </c>
      <c r="H42" s="173"/>
      <c r="I42" s="173"/>
      <c r="J42" s="173">
        <f>'実質公債費比率（分子）の構造'!M$52</f>
        <v>698</v>
      </c>
      <c r="K42" s="173"/>
      <c r="L42" s="173"/>
      <c r="M42" s="173">
        <f>'実質公債費比率（分子）の構造'!N$52</f>
        <v>677</v>
      </c>
      <c r="N42" s="173"/>
      <c r="O42" s="173"/>
      <c r="P42" s="173">
        <f>'実質公債費比率（分子）の構造'!O$52</f>
        <v>663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10</v>
      </c>
      <c r="C45" s="173"/>
      <c r="D45" s="173"/>
      <c r="E45" s="173">
        <f>'実質公債費比率（分子）の構造'!L$49</f>
        <v>10</v>
      </c>
      <c r="F45" s="173"/>
      <c r="G45" s="173"/>
      <c r="H45" s="173">
        <f>'実質公債費比率（分子）の構造'!M$49</f>
        <v>10</v>
      </c>
      <c r="I45" s="173"/>
      <c r="J45" s="173"/>
      <c r="K45" s="173">
        <f>'実質公債費比率（分子）の構造'!N$49</f>
        <v>8</v>
      </c>
      <c r="L45" s="173"/>
      <c r="M45" s="173"/>
      <c r="N45" s="173">
        <f>'実質公債費比率（分子）の構造'!O$49</f>
        <v>6</v>
      </c>
      <c r="O45" s="173"/>
      <c r="P45" s="173"/>
    </row>
    <row r="46" spans="1:16" x14ac:dyDescent="0.15">
      <c r="A46" s="173" t="s">
        <v>67</v>
      </c>
      <c r="B46" s="173">
        <f>'実質公債費比率（分子）の構造'!K$48</f>
        <v>128</v>
      </c>
      <c r="C46" s="173"/>
      <c r="D46" s="173"/>
      <c r="E46" s="173">
        <f>'実質公債費比率（分子）の構造'!L$48</f>
        <v>135</v>
      </c>
      <c r="F46" s="173"/>
      <c r="G46" s="173"/>
      <c r="H46" s="173">
        <f>'実質公債費比率（分子）の構造'!M$48</f>
        <v>129</v>
      </c>
      <c r="I46" s="173"/>
      <c r="J46" s="173"/>
      <c r="K46" s="173">
        <f>'実質公債費比率（分子）の構造'!N$48</f>
        <v>123</v>
      </c>
      <c r="L46" s="173"/>
      <c r="M46" s="173"/>
      <c r="N46" s="173">
        <f>'実質公債費比率（分子）の構造'!O$48</f>
        <v>133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768</v>
      </c>
      <c r="C49" s="173"/>
      <c r="D49" s="173"/>
      <c r="E49" s="173">
        <f>'実質公債費比率（分子）の構造'!L$45</f>
        <v>785</v>
      </c>
      <c r="F49" s="173"/>
      <c r="G49" s="173"/>
      <c r="H49" s="173">
        <f>'実質公債費比率（分子）の構造'!M$45</f>
        <v>771</v>
      </c>
      <c r="I49" s="173"/>
      <c r="J49" s="173"/>
      <c r="K49" s="173">
        <f>'実質公債費比率（分子）の構造'!N$45</f>
        <v>760</v>
      </c>
      <c r="L49" s="173"/>
      <c r="M49" s="173"/>
      <c r="N49" s="173">
        <f>'実質公債費比率（分子）の構造'!O$45</f>
        <v>768</v>
      </c>
      <c r="O49" s="173"/>
      <c r="P49" s="173"/>
    </row>
    <row r="50" spans="1:16" x14ac:dyDescent="0.15">
      <c r="A50" s="173" t="s">
        <v>71</v>
      </c>
      <c r="B50" s="173" t="e">
        <f>NA()</f>
        <v>#N/A</v>
      </c>
      <c r="C50" s="173">
        <f>IF(ISNUMBER('実質公債費比率（分子）の構造'!K$53),'実質公債費比率（分子）の構造'!K$53,NA())</f>
        <v>178</v>
      </c>
      <c r="D50" s="173" t="e">
        <f>NA()</f>
        <v>#N/A</v>
      </c>
      <c r="E50" s="173" t="e">
        <f>NA()</f>
        <v>#N/A</v>
      </c>
      <c r="F50" s="173">
        <f>IF(ISNUMBER('実質公債費比率（分子）の構造'!L$53),'実質公債費比率（分子）の構造'!L$53,NA())</f>
        <v>199</v>
      </c>
      <c r="G50" s="173" t="e">
        <f>NA()</f>
        <v>#N/A</v>
      </c>
      <c r="H50" s="173" t="e">
        <f>NA()</f>
        <v>#N/A</v>
      </c>
      <c r="I50" s="173">
        <f>IF(ISNUMBER('実質公債費比率（分子）の構造'!M$53),'実質公債費比率（分子）の構造'!M$53,NA())</f>
        <v>213</v>
      </c>
      <c r="J50" s="173" t="e">
        <f>NA()</f>
        <v>#N/A</v>
      </c>
      <c r="K50" s="173" t="e">
        <f>NA()</f>
        <v>#N/A</v>
      </c>
      <c r="L50" s="173">
        <f>IF(ISNUMBER('実質公債費比率（分子）の構造'!N$53),'実質公債費比率（分子）の構造'!N$53,NA())</f>
        <v>215</v>
      </c>
      <c r="M50" s="173" t="e">
        <f>NA()</f>
        <v>#N/A</v>
      </c>
      <c r="N50" s="173" t="e">
        <f>NA()</f>
        <v>#N/A</v>
      </c>
      <c r="O50" s="173">
        <f>IF(ISNUMBER('実質公債費比率（分子）の構造'!O$53),'実質公債費比率（分子）の構造'!O$53,NA())</f>
        <v>245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5388</v>
      </c>
      <c r="E56" s="172"/>
      <c r="F56" s="172"/>
      <c r="G56" s="172">
        <f>'将来負担比率（分子）の構造'!J$52</f>
        <v>5031</v>
      </c>
      <c r="H56" s="172"/>
      <c r="I56" s="172"/>
      <c r="J56" s="172">
        <f>'将来負担比率（分子）の構造'!K$52</f>
        <v>4979</v>
      </c>
      <c r="K56" s="172"/>
      <c r="L56" s="172"/>
      <c r="M56" s="172">
        <f>'将来負担比率（分子）の構造'!L$52</f>
        <v>4983</v>
      </c>
      <c r="N56" s="172"/>
      <c r="O56" s="172"/>
      <c r="P56" s="172">
        <f>'将来負担比率（分子）の構造'!M$52</f>
        <v>4841</v>
      </c>
    </row>
    <row r="57" spans="1:16" x14ac:dyDescent="0.15">
      <c r="A57" s="172" t="s">
        <v>42</v>
      </c>
      <c r="B57" s="172"/>
      <c r="C57" s="172"/>
      <c r="D57" s="172">
        <f>'将来負担比率（分子）の構造'!I$51</f>
        <v>511</v>
      </c>
      <c r="E57" s="172"/>
      <c r="F57" s="172"/>
      <c r="G57" s="172">
        <f>'将来負担比率（分子）の構造'!J$51</f>
        <v>469</v>
      </c>
      <c r="H57" s="172"/>
      <c r="I57" s="172"/>
      <c r="J57" s="172">
        <f>'将来負担比率（分子）の構造'!K$51</f>
        <v>430</v>
      </c>
      <c r="K57" s="172"/>
      <c r="L57" s="172"/>
      <c r="M57" s="172">
        <f>'将来負担比率（分子）の構造'!L$51</f>
        <v>398</v>
      </c>
      <c r="N57" s="172"/>
      <c r="O57" s="172"/>
      <c r="P57" s="172">
        <f>'将来負担比率（分子）の構造'!M$51</f>
        <v>360</v>
      </c>
    </row>
    <row r="58" spans="1:16" x14ac:dyDescent="0.15">
      <c r="A58" s="172" t="s">
        <v>41</v>
      </c>
      <c r="B58" s="172"/>
      <c r="C58" s="172"/>
      <c r="D58" s="172">
        <f>'将来負担比率（分子）の構造'!I$50</f>
        <v>2055</v>
      </c>
      <c r="E58" s="172"/>
      <c r="F58" s="172"/>
      <c r="G58" s="172">
        <f>'将来負担比率（分子）の構造'!J$50</f>
        <v>1770</v>
      </c>
      <c r="H58" s="172"/>
      <c r="I58" s="172"/>
      <c r="J58" s="172">
        <f>'将来負担比率（分子）の構造'!K$50</f>
        <v>1756</v>
      </c>
      <c r="K58" s="172"/>
      <c r="L58" s="172"/>
      <c r="M58" s="172">
        <f>'将来負担比率（分子）の構造'!L$50</f>
        <v>1797</v>
      </c>
      <c r="N58" s="172"/>
      <c r="O58" s="172"/>
      <c r="P58" s="172">
        <f>'将来負担比率（分子）の構造'!M$50</f>
        <v>2089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348</v>
      </c>
      <c r="C62" s="172"/>
      <c r="D62" s="172"/>
      <c r="E62" s="172">
        <f>'将来負担比率（分子）の構造'!J$45</f>
        <v>334</v>
      </c>
      <c r="F62" s="172"/>
      <c r="G62" s="172"/>
      <c r="H62" s="172">
        <f>'将来負担比率（分子）の構造'!K$45</f>
        <v>289</v>
      </c>
      <c r="I62" s="172"/>
      <c r="J62" s="172"/>
      <c r="K62" s="172">
        <f>'将来負担比率（分子）の構造'!L$45</f>
        <v>237</v>
      </c>
      <c r="L62" s="172"/>
      <c r="M62" s="172"/>
      <c r="N62" s="172">
        <f>'将来負担比率（分子）の構造'!M$45</f>
        <v>220</v>
      </c>
      <c r="O62" s="172"/>
      <c r="P62" s="172"/>
    </row>
    <row r="63" spans="1:16" x14ac:dyDescent="0.15">
      <c r="A63" s="172" t="s">
        <v>34</v>
      </c>
      <c r="B63" s="172">
        <f>'将来負担比率（分子）の構造'!I$44</f>
        <v>41</v>
      </c>
      <c r="C63" s="172"/>
      <c r="D63" s="172"/>
      <c r="E63" s="172">
        <f>'将来負担比率（分子）の構造'!J$44</f>
        <v>33</v>
      </c>
      <c r="F63" s="172"/>
      <c r="G63" s="172"/>
      <c r="H63" s="172">
        <f>'将来負担比率（分子）の構造'!K$44</f>
        <v>25</v>
      </c>
      <c r="I63" s="172"/>
      <c r="J63" s="172"/>
      <c r="K63" s="172">
        <f>'将来負担比率（分子）の構造'!L$44</f>
        <v>17</v>
      </c>
      <c r="L63" s="172"/>
      <c r="M63" s="172"/>
      <c r="N63" s="172">
        <f>'将来負担比率（分子）の構造'!M$44</f>
        <v>11</v>
      </c>
      <c r="O63" s="172"/>
      <c r="P63" s="172"/>
    </row>
    <row r="64" spans="1:16" x14ac:dyDescent="0.15">
      <c r="A64" s="172" t="s">
        <v>33</v>
      </c>
      <c r="B64" s="172">
        <f>'将来負担比率（分子）の構造'!I$43</f>
        <v>1437</v>
      </c>
      <c r="C64" s="172"/>
      <c r="D64" s="172"/>
      <c r="E64" s="172">
        <f>'将来負担比率（分子）の構造'!J$43</f>
        <v>1312</v>
      </c>
      <c r="F64" s="172"/>
      <c r="G64" s="172"/>
      <c r="H64" s="172">
        <f>'将来負担比率（分子）の構造'!K$43</f>
        <v>1211</v>
      </c>
      <c r="I64" s="172"/>
      <c r="J64" s="172"/>
      <c r="K64" s="172">
        <f>'将来負担比率（分子）の構造'!L$43</f>
        <v>1091</v>
      </c>
      <c r="L64" s="172"/>
      <c r="M64" s="172"/>
      <c r="N64" s="172">
        <f>'将来負担比率（分子）の構造'!M$43</f>
        <v>1012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6208</v>
      </c>
      <c r="C66" s="172"/>
      <c r="D66" s="172"/>
      <c r="E66" s="172">
        <f>'将来負担比率（分子）の構造'!J$41</f>
        <v>5804</v>
      </c>
      <c r="F66" s="172"/>
      <c r="G66" s="172"/>
      <c r="H66" s="172">
        <f>'将来負担比率（分子）の構造'!K$41</f>
        <v>5806</v>
      </c>
      <c r="I66" s="172"/>
      <c r="J66" s="172"/>
      <c r="K66" s="172">
        <f>'将来負担比率（分子）の構造'!L$41</f>
        <v>6032</v>
      </c>
      <c r="L66" s="172"/>
      <c r="M66" s="172"/>
      <c r="N66" s="172">
        <f>'将来負担比率（分子）の構造'!M$41</f>
        <v>5755</v>
      </c>
      <c r="O66" s="172"/>
      <c r="P66" s="172"/>
    </row>
    <row r="67" spans="1:16" x14ac:dyDescent="0.15">
      <c r="A67" s="172" t="s">
        <v>75</v>
      </c>
      <c r="B67" s="172" t="e">
        <f>NA()</f>
        <v>#N/A</v>
      </c>
      <c r="C67" s="172">
        <f>IF(ISNUMBER('将来負担比率（分子）の構造'!I$53), IF('将来負担比率（分子）の構造'!I$53 &lt; 0, 0, '将来負担比率（分子）の構造'!I$53), NA())</f>
        <v>80</v>
      </c>
      <c r="D67" s="172" t="e">
        <f>NA()</f>
        <v>#N/A</v>
      </c>
      <c r="E67" s="172" t="e">
        <f>NA()</f>
        <v>#N/A</v>
      </c>
      <c r="F67" s="172">
        <f>IF(ISNUMBER('将来負担比率（分子）の構造'!J$53), IF('将来負担比率（分子）の構造'!J$53 &lt; 0, 0, '将来負担比率（分子）の構造'!J$53), NA())</f>
        <v>214</v>
      </c>
      <c r="G67" s="172" t="e">
        <f>NA()</f>
        <v>#N/A</v>
      </c>
      <c r="H67" s="172" t="e">
        <f>NA()</f>
        <v>#N/A</v>
      </c>
      <c r="I67" s="172">
        <f>IF(ISNUMBER('将来負担比率（分子）の構造'!K$53), IF('将来負担比率（分子）の構造'!K$53 &lt; 0, 0, '将来負担比率（分子）の構造'!K$53), NA())</f>
        <v>165</v>
      </c>
      <c r="J67" s="172" t="e">
        <f>NA()</f>
        <v>#N/A</v>
      </c>
      <c r="K67" s="172" t="e">
        <f>NA()</f>
        <v>#N/A</v>
      </c>
      <c r="L67" s="172">
        <f>IF(ISNUMBER('将来負担比率（分子）の構造'!L$53), IF('将来負担比率（分子）の構造'!L$53 &lt; 0, 0, '将来負担比率（分子）の構造'!L$53), NA())</f>
        <v>198</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547</v>
      </c>
      <c r="C72" s="176">
        <f>基金残高に係る経年分析!G55</f>
        <v>551</v>
      </c>
      <c r="D72" s="176">
        <f>基金残高に係る経年分析!H55</f>
        <v>658</v>
      </c>
    </row>
    <row r="73" spans="1:16" x14ac:dyDescent="0.15">
      <c r="A73" s="175" t="s">
        <v>78</v>
      </c>
      <c r="B73" s="176">
        <f>基金残高に係る経年分析!F56</f>
        <v>385</v>
      </c>
      <c r="C73" s="176">
        <f>基金残高に係る経年分析!G56</f>
        <v>280</v>
      </c>
      <c r="D73" s="176">
        <f>基金残高に係る経年分析!H56</f>
        <v>280</v>
      </c>
    </row>
    <row r="74" spans="1:16" x14ac:dyDescent="0.15">
      <c r="A74" s="175" t="s">
        <v>79</v>
      </c>
      <c r="B74" s="176">
        <f>基金残高に係る経年分析!F57</f>
        <v>825</v>
      </c>
      <c r="C74" s="176">
        <f>基金残高に係る経年分析!G57</f>
        <v>966</v>
      </c>
      <c r="D74" s="176">
        <f>基金残高に係る経年分析!H57</f>
        <v>1151</v>
      </c>
    </row>
  </sheetData>
  <sheetProtection algorithmName="SHA-512" hashValue="39Y21Tpi68hQ8HQB09WU0jYDDVszGDdOouX2/chFuNdtBgGODz5xswvzJl9y0UJCwlZXuGVcI5rNJn8m7GcW+Q==" saltValue="6lxmiJpQw6NV5RQIy1Z2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210</v>
      </c>
      <c r="DI1" s="746"/>
      <c r="DJ1" s="746"/>
      <c r="DK1" s="746"/>
      <c r="DL1" s="746"/>
      <c r="DM1" s="746"/>
      <c r="DN1" s="747"/>
      <c r="DO1" s="212"/>
      <c r="DP1" s="745" t="s">
        <v>211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223</v>
      </c>
      <c r="C5" s="697"/>
      <c r="D5" s="697"/>
      <c r="E5" s="697"/>
      <c r="F5" s="697"/>
      <c r="G5" s="697"/>
      <c r="H5" s="697"/>
      <c r="I5" s="697"/>
      <c r="J5" s="697"/>
      <c r="K5" s="697"/>
      <c r="L5" s="697"/>
      <c r="M5" s="697"/>
      <c r="N5" s="697"/>
      <c r="O5" s="697"/>
      <c r="P5" s="697"/>
      <c r="Q5" s="698"/>
      <c r="R5" s="681">
        <v>728462</v>
      </c>
      <c r="S5" s="682"/>
      <c r="T5" s="682"/>
      <c r="U5" s="682"/>
      <c r="V5" s="682"/>
      <c r="W5" s="682"/>
      <c r="X5" s="682"/>
      <c r="Y5" s="725"/>
      <c r="Z5" s="743">
        <v>11.5</v>
      </c>
      <c r="AA5" s="743"/>
      <c r="AB5" s="743"/>
      <c r="AC5" s="743"/>
      <c r="AD5" s="744">
        <v>728462</v>
      </c>
      <c r="AE5" s="744"/>
      <c r="AF5" s="744"/>
      <c r="AG5" s="744"/>
      <c r="AH5" s="744"/>
      <c r="AI5" s="744"/>
      <c r="AJ5" s="744"/>
      <c r="AK5" s="744"/>
      <c r="AL5" s="726">
        <v>19.7</v>
      </c>
      <c r="AM5" s="701"/>
      <c r="AN5" s="701"/>
      <c r="AO5" s="727"/>
      <c r="AP5" s="696" t="s">
        <v>224</v>
      </c>
      <c r="AQ5" s="697"/>
      <c r="AR5" s="697"/>
      <c r="AS5" s="697"/>
      <c r="AT5" s="697"/>
      <c r="AU5" s="697"/>
      <c r="AV5" s="697"/>
      <c r="AW5" s="697"/>
      <c r="AX5" s="697"/>
      <c r="AY5" s="697"/>
      <c r="AZ5" s="697"/>
      <c r="BA5" s="697"/>
      <c r="BB5" s="697"/>
      <c r="BC5" s="697"/>
      <c r="BD5" s="697"/>
      <c r="BE5" s="697"/>
      <c r="BF5" s="698"/>
      <c r="BG5" s="628">
        <v>719140</v>
      </c>
      <c r="BH5" s="629"/>
      <c r="BI5" s="629"/>
      <c r="BJ5" s="629"/>
      <c r="BK5" s="629"/>
      <c r="BL5" s="629"/>
      <c r="BM5" s="629"/>
      <c r="BN5" s="630"/>
      <c r="BO5" s="655">
        <v>98.7</v>
      </c>
      <c r="BP5" s="655"/>
      <c r="BQ5" s="655"/>
      <c r="BR5" s="655"/>
      <c r="BS5" s="656">
        <v>10012</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82208</v>
      </c>
      <c r="S6" s="629"/>
      <c r="T6" s="629"/>
      <c r="U6" s="629"/>
      <c r="V6" s="629"/>
      <c r="W6" s="629"/>
      <c r="X6" s="629"/>
      <c r="Y6" s="630"/>
      <c r="Z6" s="655">
        <v>1.3</v>
      </c>
      <c r="AA6" s="655"/>
      <c r="AB6" s="655"/>
      <c r="AC6" s="655"/>
      <c r="AD6" s="656">
        <v>82208</v>
      </c>
      <c r="AE6" s="656"/>
      <c r="AF6" s="656"/>
      <c r="AG6" s="656"/>
      <c r="AH6" s="656"/>
      <c r="AI6" s="656"/>
      <c r="AJ6" s="656"/>
      <c r="AK6" s="656"/>
      <c r="AL6" s="631">
        <v>2.2000000000000002</v>
      </c>
      <c r="AM6" s="632"/>
      <c r="AN6" s="632"/>
      <c r="AO6" s="657"/>
      <c r="AP6" s="625" t="s">
        <v>229</v>
      </c>
      <c r="AQ6" s="626"/>
      <c r="AR6" s="626"/>
      <c r="AS6" s="626"/>
      <c r="AT6" s="626"/>
      <c r="AU6" s="626"/>
      <c r="AV6" s="626"/>
      <c r="AW6" s="626"/>
      <c r="AX6" s="626"/>
      <c r="AY6" s="626"/>
      <c r="AZ6" s="626"/>
      <c r="BA6" s="626"/>
      <c r="BB6" s="626"/>
      <c r="BC6" s="626"/>
      <c r="BD6" s="626"/>
      <c r="BE6" s="626"/>
      <c r="BF6" s="627"/>
      <c r="BG6" s="628">
        <v>719140</v>
      </c>
      <c r="BH6" s="629"/>
      <c r="BI6" s="629"/>
      <c r="BJ6" s="629"/>
      <c r="BK6" s="629"/>
      <c r="BL6" s="629"/>
      <c r="BM6" s="629"/>
      <c r="BN6" s="630"/>
      <c r="BO6" s="655">
        <v>98.7</v>
      </c>
      <c r="BP6" s="655"/>
      <c r="BQ6" s="655"/>
      <c r="BR6" s="655"/>
      <c r="BS6" s="656">
        <v>10012</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78033</v>
      </c>
      <c r="CS6" s="629"/>
      <c r="CT6" s="629"/>
      <c r="CU6" s="629"/>
      <c r="CV6" s="629"/>
      <c r="CW6" s="629"/>
      <c r="CX6" s="629"/>
      <c r="CY6" s="630"/>
      <c r="CZ6" s="726">
        <v>1.3</v>
      </c>
      <c r="DA6" s="701"/>
      <c r="DB6" s="701"/>
      <c r="DC6" s="729"/>
      <c r="DD6" s="634">
        <v>4278</v>
      </c>
      <c r="DE6" s="629"/>
      <c r="DF6" s="629"/>
      <c r="DG6" s="629"/>
      <c r="DH6" s="629"/>
      <c r="DI6" s="629"/>
      <c r="DJ6" s="629"/>
      <c r="DK6" s="629"/>
      <c r="DL6" s="629"/>
      <c r="DM6" s="629"/>
      <c r="DN6" s="629"/>
      <c r="DO6" s="629"/>
      <c r="DP6" s="630"/>
      <c r="DQ6" s="634">
        <v>77974</v>
      </c>
      <c r="DR6" s="629"/>
      <c r="DS6" s="629"/>
      <c r="DT6" s="629"/>
      <c r="DU6" s="629"/>
      <c r="DV6" s="629"/>
      <c r="DW6" s="629"/>
      <c r="DX6" s="629"/>
      <c r="DY6" s="629"/>
      <c r="DZ6" s="629"/>
      <c r="EA6" s="629"/>
      <c r="EB6" s="629"/>
      <c r="EC6" s="672"/>
    </row>
    <row r="7" spans="2:143" ht="11.25" customHeight="1" x14ac:dyDescent="0.15">
      <c r="B7" s="625" t="s">
        <v>231</v>
      </c>
      <c r="C7" s="626"/>
      <c r="D7" s="626"/>
      <c r="E7" s="626"/>
      <c r="F7" s="626"/>
      <c r="G7" s="626"/>
      <c r="H7" s="626"/>
      <c r="I7" s="626"/>
      <c r="J7" s="626"/>
      <c r="K7" s="626"/>
      <c r="L7" s="626"/>
      <c r="M7" s="626"/>
      <c r="N7" s="626"/>
      <c r="O7" s="626"/>
      <c r="P7" s="626"/>
      <c r="Q7" s="627"/>
      <c r="R7" s="628">
        <v>413</v>
      </c>
      <c r="S7" s="629"/>
      <c r="T7" s="629"/>
      <c r="U7" s="629"/>
      <c r="V7" s="629"/>
      <c r="W7" s="629"/>
      <c r="X7" s="629"/>
      <c r="Y7" s="630"/>
      <c r="Z7" s="655">
        <v>0</v>
      </c>
      <c r="AA7" s="655"/>
      <c r="AB7" s="655"/>
      <c r="AC7" s="655"/>
      <c r="AD7" s="656">
        <v>413</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354335</v>
      </c>
      <c r="BH7" s="629"/>
      <c r="BI7" s="629"/>
      <c r="BJ7" s="629"/>
      <c r="BK7" s="629"/>
      <c r="BL7" s="629"/>
      <c r="BM7" s="629"/>
      <c r="BN7" s="630"/>
      <c r="BO7" s="655">
        <v>48.6</v>
      </c>
      <c r="BP7" s="655"/>
      <c r="BQ7" s="655"/>
      <c r="BR7" s="655"/>
      <c r="BS7" s="656">
        <v>10012</v>
      </c>
      <c r="BT7" s="656"/>
      <c r="BU7" s="656"/>
      <c r="BV7" s="656"/>
      <c r="BW7" s="656"/>
      <c r="BX7" s="656"/>
      <c r="BY7" s="656"/>
      <c r="BZ7" s="656"/>
      <c r="CA7" s="656"/>
      <c r="CB7" s="714"/>
      <c r="CD7" s="662" t="s">
        <v>233</v>
      </c>
      <c r="CE7" s="663"/>
      <c r="CF7" s="663"/>
      <c r="CG7" s="663"/>
      <c r="CH7" s="663"/>
      <c r="CI7" s="663"/>
      <c r="CJ7" s="663"/>
      <c r="CK7" s="663"/>
      <c r="CL7" s="663"/>
      <c r="CM7" s="663"/>
      <c r="CN7" s="663"/>
      <c r="CO7" s="663"/>
      <c r="CP7" s="663"/>
      <c r="CQ7" s="664"/>
      <c r="CR7" s="628">
        <v>1206306</v>
      </c>
      <c r="CS7" s="629"/>
      <c r="CT7" s="629"/>
      <c r="CU7" s="629"/>
      <c r="CV7" s="629"/>
      <c r="CW7" s="629"/>
      <c r="CX7" s="629"/>
      <c r="CY7" s="630"/>
      <c r="CZ7" s="655">
        <v>19.399999999999999</v>
      </c>
      <c r="DA7" s="655"/>
      <c r="DB7" s="655"/>
      <c r="DC7" s="655"/>
      <c r="DD7" s="634">
        <v>8234</v>
      </c>
      <c r="DE7" s="629"/>
      <c r="DF7" s="629"/>
      <c r="DG7" s="629"/>
      <c r="DH7" s="629"/>
      <c r="DI7" s="629"/>
      <c r="DJ7" s="629"/>
      <c r="DK7" s="629"/>
      <c r="DL7" s="629"/>
      <c r="DM7" s="629"/>
      <c r="DN7" s="629"/>
      <c r="DO7" s="629"/>
      <c r="DP7" s="630"/>
      <c r="DQ7" s="634">
        <v>655061</v>
      </c>
      <c r="DR7" s="629"/>
      <c r="DS7" s="629"/>
      <c r="DT7" s="629"/>
      <c r="DU7" s="629"/>
      <c r="DV7" s="629"/>
      <c r="DW7" s="629"/>
      <c r="DX7" s="629"/>
      <c r="DY7" s="629"/>
      <c r="DZ7" s="629"/>
      <c r="EA7" s="629"/>
      <c r="EB7" s="629"/>
      <c r="EC7" s="672"/>
    </row>
    <row r="8" spans="2:143" ht="11.25" customHeight="1" x14ac:dyDescent="0.15">
      <c r="B8" s="625" t="s">
        <v>234</v>
      </c>
      <c r="C8" s="626"/>
      <c r="D8" s="626"/>
      <c r="E8" s="626"/>
      <c r="F8" s="626"/>
      <c r="G8" s="626"/>
      <c r="H8" s="626"/>
      <c r="I8" s="626"/>
      <c r="J8" s="626"/>
      <c r="K8" s="626"/>
      <c r="L8" s="626"/>
      <c r="M8" s="626"/>
      <c r="N8" s="626"/>
      <c r="O8" s="626"/>
      <c r="P8" s="626"/>
      <c r="Q8" s="627"/>
      <c r="R8" s="628">
        <v>2144</v>
      </c>
      <c r="S8" s="629"/>
      <c r="T8" s="629"/>
      <c r="U8" s="629"/>
      <c r="V8" s="629"/>
      <c r="W8" s="629"/>
      <c r="X8" s="629"/>
      <c r="Y8" s="630"/>
      <c r="Z8" s="655">
        <v>0</v>
      </c>
      <c r="AA8" s="655"/>
      <c r="AB8" s="655"/>
      <c r="AC8" s="655"/>
      <c r="AD8" s="656">
        <v>2144</v>
      </c>
      <c r="AE8" s="656"/>
      <c r="AF8" s="656"/>
      <c r="AG8" s="656"/>
      <c r="AH8" s="656"/>
      <c r="AI8" s="656"/>
      <c r="AJ8" s="656"/>
      <c r="AK8" s="656"/>
      <c r="AL8" s="631">
        <v>0.1</v>
      </c>
      <c r="AM8" s="632"/>
      <c r="AN8" s="632"/>
      <c r="AO8" s="657"/>
      <c r="AP8" s="625" t="s">
        <v>235</v>
      </c>
      <c r="AQ8" s="626"/>
      <c r="AR8" s="626"/>
      <c r="AS8" s="626"/>
      <c r="AT8" s="626"/>
      <c r="AU8" s="626"/>
      <c r="AV8" s="626"/>
      <c r="AW8" s="626"/>
      <c r="AX8" s="626"/>
      <c r="AY8" s="626"/>
      <c r="AZ8" s="626"/>
      <c r="BA8" s="626"/>
      <c r="BB8" s="626"/>
      <c r="BC8" s="626"/>
      <c r="BD8" s="626"/>
      <c r="BE8" s="626"/>
      <c r="BF8" s="627"/>
      <c r="BG8" s="628">
        <v>9452</v>
      </c>
      <c r="BH8" s="629"/>
      <c r="BI8" s="629"/>
      <c r="BJ8" s="629"/>
      <c r="BK8" s="629"/>
      <c r="BL8" s="629"/>
      <c r="BM8" s="629"/>
      <c r="BN8" s="630"/>
      <c r="BO8" s="655">
        <v>1.3</v>
      </c>
      <c r="BP8" s="655"/>
      <c r="BQ8" s="655"/>
      <c r="BR8" s="655"/>
      <c r="BS8" s="656" t="s">
        <v>130</v>
      </c>
      <c r="BT8" s="656"/>
      <c r="BU8" s="656"/>
      <c r="BV8" s="656"/>
      <c r="BW8" s="656"/>
      <c r="BX8" s="656"/>
      <c r="BY8" s="656"/>
      <c r="BZ8" s="656"/>
      <c r="CA8" s="656"/>
      <c r="CB8" s="714"/>
      <c r="CD8" s="662" t="s">
        <v>236</v>
      </c>
      <c r="CE8" s="663"/>
      <c r="CF8" s="663"/>
      <c r="CG8" s="663"/>
      <c r="CH8" s="663"/>
      <c r="CI8" s="663"/>
      <c r="CJ8" s="663"/>
      <c r="CK8" s="663"/>
      <c r="CL8" s="663"/>
      <c r="CM8" s="663"/>
      <c r="CN8" s="663"/>
      <c r="CO8" s="663"/>
      <c r="CP8" s="663"/>
      <c r="CQ8" s="664"/>
      <c r="CR8" s="628">
        <v>1247295</v>
      </c>
      <c r="CS8" s="629"/>
      <c r="CT8" s="629"/>
      <c r="CU8" s="629"/>
      <c r="CV8" s="629"/>
      <c r="CW8" s="629"/>
      <c r="CX8" s="629"/>
      <c r="CY8" s="630"/>
      <c r="CZ8" s="655">
        <v>20</v>
      </c>
      <c r="DA8" s="655"/>
      <c r="DB8" s="655"/>
      <c r="DC8" s="655"/>
      <c r="DD8" s="634">
        <v>80545</v>
      </c>
      <c r="DE8" s="629"/>
      <c r="DF8" s="629"/>
      <c r="DG8" s="629"/>
      <c r="DH8" s="629"/>
      <c r="DI8" s="629"/>
      <c r="DJ8" s="629"/>
      <c r="DK8" s="629"/>
      <c r="DL8" s="629"/>
      <c r="DM8" s="629"/>
      <c r="DN8" s="629"/>
      <c r="DO8" s="629"/>
      <c r="DP8" s="630"/>
      <c r="DQ8" s="634">
        <v>605852</v>
      </c>
      <c r="DR8" s="629"/>
      <c r="DS8" s="629"/>
      <c r="DT8" s="629"/>
      <c r="DU8" s="629"/>
      <c r="DV8" s="629"/>
      <c r="DW8" s="629"/>
      <c r="DX8" s="629"/>
      <c r="DY8" s="629"/>
      <c r="DZ8" s="629"/>
      <c r="EA8" s="629"/>
      <c r="EB8" s="629"/>
      <c r="EC8" s="672"/>
    </row>
    <row r="9" spans="2:143" ht="11.25" customHeight="1" x14ac:dyDescent="0.15">
      <c r="B9" s="625" t="s">
        <v>237</v>
      </c>
      <c r="C9" s="626"/>
      <c r="D9" s="626"/>
      <c r="E9" s="626"/>
      <c r="F9" s="626"/>
      <c r="G9" s="626"/>
      <c r="H9" s="626"/>
      <c r="I9" s="626"/>
      <c r="J9" s="626"/>
      <c r="K9" s="626"/>
      <c r="L9" s="626"/>
      <c r="M9" s="626"/>
      <c r="N9" s="626"/>
      <c r="O9" s="626"/>
      <c r="P9" s="626"/>
      <c r="Q9" s="627"/>
      <c r="R9" s="628">
        <v>2626</v>
      </c>
      <c r="S9" s="629"/>
      <c r="T9" s="629"/>
      <c r="U9" s="629"/>
      <c r="V9" s="629"/>
      <c r="W9" s="629"/>
      <c r="X9" s="629"/>
      <c r="Y9" s="630"/>
      <c r="Z9" s="655">
        <v>0</v>
      </c>
      <c r="AA9" s="655"/>
      <c r="AB9" s="655"/>
      <c r="AC9" s="655"/>
      <c r="AD9" s="656">
        <v>2626</v>
      </c>
      <c r="AE9" s="656"/>
      <c r="AF9" s="656"/>
      <c r="AG9" s="656"/>
      <c r="AH9" s="656"/>
      <c r="AI9" s="656"/>
      <c r="AJ9" s="656"/>
      <c r="AK9" s="656"/>
      <c r="AL9" s="631">
        <v>0.1</v>
      </c>
      <c r="AM9" s="632"/>
      <c r="AN9" s="632"/>
      <c r="AO9" s="657"/>
      <c r="AP9" s="625" t="s">
        <v>238</v>
      </c>
      <c r="AQ9" s="626"/>
      <c r="AR9" s="626"/>
      <c r="AS9" s="626"/>
      <c r="AT9" s="626"/>
      <c r="AU9" s="626"/>
      <c r="AV9" s="626"/>
      <c r="AW9" s="626"/>
      <c r="AX9" s="626"/>
      <c r="AY9" s="626"/>
      <c r="AZ9" s="626"/>
      <c r="BA9" s="626"/>
      <c r="BB9" s="626"/>
      <c r="BC9" s="626"/>
      <c r="BD9" s="626"/>
      <c r="BE9" s="626"/>
      <c r="BF9" s="627"/>
      <c r="BG9" s="628">
        <v>289863</v>
      </c>
      <c r="BH9" s="629"/>
      <c r="BI9" s="629"/>
      <c r="BJ9" s="629"/>
      <c r="BK9" s="629"/>
      <c r="BL9" s="629"/>
      <c r="BM9" s="629"/>
      <c r="BN9" s="630"/>
      <c r="BO9" s="655">
        <v>39.799999999999997</v>
      </c>
      <c r="BP9" s="655"/>
      <c r="BQ9" s="655"/>
      <c r="BR9" s="655"/>
      <c r="BS9" s="656" t="s">
        <v>130</v>
      </c>
      <c r="BT9" s="656"/>
      <c r="BU9" s="656"/>
      <c r="BV9" s="656"/>
      <c r="BW9" s="656"/>
      <c r="BX9" s="656"/>
      <c r="BY9" s="656"/>
      <c r="BZ9" s="656"/>
      <c r="CA9" s="656"/>
      <c r="CB9" s="714"/>
      <c r="CD9" s="662" t="s">
        <v>239</v>
      </c>
      <c r="CE9" s="663"/>
      <c r="CF9" s="663"/>
      <c r="CG9" s="663"/>
      <c r="CH9" s="663"/>
      <c r="CI9" s="663"/>
      <c r="CJ9" s="663"/>
      <c r="CK9" s="663"/>
      <c r="CL9" s="663"/>
      <c r="CM9" s="663"/>
      <c r="CN9" s="663"/>
      <c r="CO9" s="663"/>
      <c r="CP9" s="663"/>
      <c r="CQ9" s="664"/>
      <c r="CR9" s="628">
        <v>492208</v>
      </c>
      <c r="CS9" s="629"/>
      <c r="CT9" s="629"/>
      <c r="CU9" s="629"/>
      <c r="CV9" s="629"/>
      <c r="CW9" s="629"/>
      <c r="CX9" s="629"/>
      <c r="CY9" s="630"/>
      <c r="CZ9" s="655">
        <v>7.9</v>
      </c>
      <c r="DA9" s="655"/>
      <c r="DB9" s="655"/>
      <c r="DC9" s="655"/>
      <c r="DD9" s="634">
        <v>5441</v>
      </c>
      <c r="DE9" s="629"/>
      <c r="DF9" s="629"/>
      <c r="DG9" s="629"/>
      <c r="DH9" s="629"/>
      <c r="DI9" s="629"/>
      <c r="DJ9" s="629"/>
      <c r="DK9" s="629"/>
      <c r="DL9" s="629"/>
      <c r="DM9" s="629"/>
      <c r="DN9" s="629"/>
      <c r="DO9" s="629"/>
      <c r="DP9" s="630"/>
      <c r="DQ9" s="634">
        <v>384503</v>
      </c>
      <c r="DR9" s="629"/>
      <c r="DS9" s="629"/>
      <c r="DT9" s="629"/>
      <c r="DU9" s="629"/>
      <c r="DV9" s="629"/>
      <c r="DW9" s="629"/>
      <c r="DX9" s="629"/>
      <c r="DY9" s="629"/>
      <c r="DZ9" s="629"/>
      <c r="EA9" s="629"/>
      <c r="EB9" s="629"/>
      <c r="EC9" s="672"/>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241</v>
      </c>
      <c r="AA10" s="655"/>
      <c r="AB10" s="655"/>
      <c r="AC10" s="655"/>
      <c r="AD10" s="656" t="s">
        <v>129</v>
      </c>
      <c r="AE10" s="656"/>
      <c r="AF10" s="656"/>
      <c r="AG10" s="656"/>
      <c r="AH10" s="656"/>
      <c r="AI10" s="656"/>
      <c r="AJ10" s="656"/>
      <c r="AK10" s="656"/>
      <c r="AL10" s="631" t="s">
        <v>241</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20268</v>
      </c>
      <c r="BH10" s="629"/>
      <c r="BI10" s="629"/>
      <c r="BJ10" s="629"/>
      <c r="BK10" s="629"/>
      <c r="BL10" s="629"/>
      <c r="BM10" s="629"/>
      <c r="BN10" s="630"/>
      <c r="BO10" s="655">
        <v>2.8</v>
      </c>
      <c r="BP10" s="655"/>
      <c r="BQ10" s="655"/>
      <c r="BR10" s="655"/>
      <c r="BS10" s="656" t="s">
        <v>129</v>
      </c>
      <c r="BT10" s="656"/>
      <c r="BU10" s="656"/>
      <c r="BV10" s="656"/>
      <c r="BW10" s="656"/>
      <c r="BX10" s="656"/>
      <c r="BY10" s="656"/>
      <c r="BZ10" s="656"/>
      <c r="CA10" s="656"/>
      <c r="CB10" s="714"/>
      <c r="CD10" s="662" t="s">
        <v>243</v>
      </c>
      <c r="CE10" s="663"/>
      <c r="CF10" s="663"/>
      <c r="CG10" s="663"/>
      <c r="CH10" s="663"/>
      <c r="CI10" s="663"/>
      <c r="CJ10" s="663"/>
      <c r="CK10" s="663"/>
      <c r="CL10" s="663"/>
      <c r="CM10" s="663"/>
      <c r="CN10" s="663"/>
      <c r="CO10" s="663"/>
      <c r="CP10" s="663"/>
      <c r="CQ10" s="664"/>
      <c r="CR10" s="628">
        <v>98</v>
      </c>
      <c r="CS10" s="629"/>
      <c r="CT10" s="629"/>
      <c r="CU10" s="629"/>
      <c r="CV10" s="629"/>
      <c r="CW10" s="629"/>
      <c r="CX10" s="629"/>
      <c r="CY10" s="630"/>
      <c r="CZ10" s="655">
        <v>0</v>
      </c>
      <c r="DA10" s="655"/>
      <c r="DB10" s="655"/>
      <c r="DC10" s="655"/>
      <c r="DD10" s="634" t="s">
        <v>241</v>
      </c>
      <c r="DE10" s="629"/>
      <c r="DF10" s="629"/>
      <c r="DG10" s="629"/>
      <c r="DH10" s="629"/>
      <c r="DI10" s="629"/>
      <c r="DJ10" s="629"/>
      <c r="DK10" s="629"/>
      <c r="DL10" s="629"/>
      <c r="DM10" s="629"/>
      <c r="DN10" s="629"/>
      <c r="DO10" s="629"/>
      <c r="DP10" s="630"/>
      <c r="DQ10" s="634">
        <v>98</v>
      </c>
      <c r="DR10" s="629"/>
      <c r="DS10" s="629"/>
      <c r="DT10" s="629"/>
      <c r="DU10" s="629"/>
      <c r="DV10" s="629"/>
      <c r="DW10" s="629"/>
      <c r="DX10" s="629"/>
      <c r="DY10" s="629"/>
      <c r="DZ10" s="629"/>
      <c r="EA10" s="629"/>
      <c r="EB10" s="629"/>
      <c r="EC10" s="672"/>
    </row>
    <row r="11" spans="2:143" ht="11.25" customHeight="1" x14ac:dyDescent="0.15">
      <c r="B11" s="625" t="s">
        <v>244</v>
      </c>
      <c r="C11" s="626"/>
      <c r="D11" s="626"/>
      <c r="E11" s="626"/>
      <c r="F11" s="626"/>
      <c r="G11" s="626"/>
      <c r="H11" s="626"/>
      <c r="I11" s="626"/>
      <c r="J11" s="626"/>
      <c r="K11" s="626"/>
      <c r="L11" s="626"/>
      <c r="M11" s="626"/>
      <c r="N11" s="626"/>
      <c r="O11" s="626"/>
      <c r="P11" s="626"/>
      <c r="Q11" s="627"/>
      <c r="R11" s="628">
        <v>137920</v>
      </c>
      <c r="S11" s="629"/>
      <c r="T11" s="629"/>
      <c r="U11" s="629"/>
      <c r="V11" s="629"/>
      <c r="W11" s="629"/>
      <c r="X11" s="629"/>
      <c r="Y11" s="630"/>
      <c r="Z11" s="631">
        <v>2.2000000000000002</v>
      </c>
      <c r="AA11" s="632"/>
      <c r="AB11" s="632"/>
      <c r="AC11" s="633"/>
      <c r="AD11" s="634">
        <v>137920</v>
      </c>
      <c r="AE11" s="629"/>
      <c r="AF11" s="629"/>
      <c r="AG11" s="629"/>
      <c r="AH11" s="629"/>
      <c r="AI11" s="629"/>
      <c r="AJ11" s="629"/>
      <c r="AK11" s="630"/>
      <c r="AL11" s="631">
        <v>3.7</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34752</v>
      </c>
      <c r="BH11" s="629"/>
      <c r="BI11" s="629"/>
      <c r="BJ11" s="629"/>
      <c r="BK11" s="629"/>
      <c r="BL11" s="629"/>
      <c r="BM11" s="629"/>
      <c r="BN11" s="630"/>
      <c r="BO11" s="655">
        <v>4.8</v>
      </c>
      <c r="BP11" s="655"/>
      <c r="BQ11" s="655"/>
      <c r="BR11" s="655"/>
      <c r="BS11" s="656">
        <v>10012</v>
      </c>
      <c r="BT11" s="656"/>
      <c r="BU11" s="656"/>
      <c r="BV11" s="656"/>
      <c r="BW11" s="656"/>
      <c r="BX11" s="656"/>
      <c r="BY11" s="656"/>
      <c r="BZ11" s="656"/>
      <c r="CA11" s="656"/>
      <c r="CB11" s="714"/>
      <c r="CD11" s="662" t="s">
        <v>246</v>
      </c>
      <c r="CE11" s="663"/>
      <c r="CF11" s="663"/>
      <c r="CG11" s="663"/>
      <c r="CH11" s="663"/>
      <c r="CI11" s="663"/>
      <c r="CJ11" s="663"/>
      <c r="CK11" s="663"/>
      <c r="CL11" s="663"/>
      <c r="CM11" s="663"/>
      <c r="CN11" s="663"/>
      <c r="CO11" s="663"/>
      <c r="CP11" s="663"/>
      <c r="CQ11" s="664"/>
      <c r="CR11" s="628">
        <v>540677</v>
      </c>
      <c r="CS11" s="629"/>
      <c r="CT11" s="629"/>
      <c r="CU11" s="629"/>
      <c r="CV11" s="629"/>
      <c r="CW11" s="629"/>
      <c r="CX11" s="629"/>
      <c r="CY11" s="630"/>
      <c r="CZ11" s="655">
        <v>8.6999999999999993</v>
      </c>
      <c r="DA11" s="655"/>
      <c r="DB11" s="655"/>
      <c r="DC11" s="655"/>
      <c r="DD11" s="634">
        <v>158282</v>
      </c>
      <c r="DE11" s="629"/>
      <c r="DF11" s="629"/>
      <c r="DG11" s="629"/>
      <c r="DH11" s="629"/>
      <c r="DI11" s="629"/>
      <c r="DJ11" s="629"/>
      <c r="DK11" s="629"/>
      <c r="DL11" s="629"/>
      <c r="DM11" s="629"/>
      <c r="DN11" s="629"/>
      <c r="DO11" s="629"/>
      <c r="DP11" s="630"/>
      <c r="DQ11" s="634">
        <v>260859</v>
      </c>
      <c r="DR11" s="629"/>
      <c r="DS11" s="629"/>
      <c r="DT11" s="629"/>
      <c r="DU11" s="629"/>
      <c r="DV11" s="629"/>
      <c r="DW11" s="629"/>
      <c r="DX11" s="629"/>
      <c r="DY11" s="629"/>
      <c r="DZ11" s="629"/>
      <c r="EA11" s="629"/>
      <c r="EB11" s="629"/>
      <c r="EC11" s="672"/>
    </row>
    <row r="12" spans="2:143" ht="11.25" customHeight="1" x14ac:dyDescent="0.15">
      <c r="B12" s="625" t="s">
        <v>247</v>
      </c>
      <c r="C12" s="626"/>
      <c r="D12" s="626"/>
      <c r="E12" s="626"/>
      <c r="F12" s="626"/>
      <c r="G12" s="626"/>
      <c r="H12" s="626"/>
      <c r="I12" s="626"/>
      <c r="J12" s="626"/>
      <c r="K12" s="626"/>
      <c r="L12" s="626"/>
      <c r="M12" s="626"/>
      <c r="N12" s="626"/>
      <c r="O12" s="626"/>
      <c r="P12" s="626"/>
      <c r="Q12" s="627"/>
      <c r="R12" s="628" t="s">
        <v>130</v>
      </c>
      <c r="S12" s="629"/>
      <c r="T12" s="629"/>
      <c r="U12" s="629"/>
      <c r="V12" s="629"/>
      <c r="W12" s="629"/>
      <c r="X12" s="629"/>
      <c r="Y12" s="630"/>
      <c r="Z12" s="655" t="s">
        <v>129</v>
      </c>
      <c r="AA12" s="655"/>
      <c r="AB12" s="655"/>
      <c r="AC12" s="655"/>
      <c r="AD12" s="656" t="s">
        <v>129</v>
      </c>
      <c r="AE12" s="656"/>
      <c r="AF12" s="656"/>
      <c r="AG12" s="656"/>
      <c r="AH12" s="656"/>
      <c r="AI12" s="656"/>
      <c r="AJ12" s="656"/>
      <c r="AK12" s="656"/>
      <c r="AL12" s="631" t="s">
        <v>129</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315004</v>
      </c>
      <c r="BH12" s="629"/>
      <c r="BI12" s="629"/>
      <c r="BJ12" s="629"/>
      <c r="BK12" s="629"/>
      <c r="BL12" s="629"/>
      <c r="BM12" s="629"/>
      <c r="BN12" s="630"/>
      <c r="BO12" s="655">
        <v>43.2</v>
      </c>
      <c r="BP12" s="655"/>
      <c r="BQ12" s="655"/>
      <c r="BR12" s="655"/>
      <c r="BS12" s="656" t="s">
        <v>130</v>
      </c>
      <c r="BT12" s="656"/>
      <c r="BU12" s="656"/>
      <c r="BV12" s="656"/>
      <c r="BW12" s="656"/>
      <c r="BX12" s="656"/>
      <c r="BY12" s="656"/>
      <c r="BZ12" s="656"/>
      <c r="CA12" s="656"/>
      <c r="CB12" s="714"/>
      <c r="CD12" s="662" t="s">
        <v>249</v>
      </c>
      <c r="CE12" s="663"/>
      <c r="CF12" s="663"/>
      <c r="CG12" s="663"/>
      <c r="CH12" s="663"/>
      <c r="CI12" s="663"/>
      <c r="CJ12" s="663"/>
      <c r="CK12" s="663"/>
      <c r="CL12" s="663"/>
      <c r="CM12" s="663"/>
      <c r="CN12" s="663"/>
      <c r="CO12" s="663"/>
      <c r="CP12" s="663"/>
      <c r="CQ12" s="664"/>
      <c r="CR12" s="628">
        <v>344953</v>
      </c>
      <c r="CS12" s="629"/>
      <c r="CT12" s="629"/>
      <c r="CU12" s="629"/>
      <c r="CV12" s="629"/>
      <c r="CW12" s="629"/>
      <c r="CX12" s="629"/>
      <c r="CY12" s="630"/>
      <c r="CZ12" s="655">
        <v>5.5</v>
      </c>
      <c r="DA12" s="655"/>
      <c r="DB12" s="655"/>
      <c r="DC12" s="655"/>
      <c r="DD12" s="634">
        <v>99998</v>
      </c>
      <c r="DE12" s="629"/>
      <c r="DF12" s="629"/>
      <c r="DG12" s="629"/>
      <c r="DH12" s="629"/>
      <c r="DI12" s="629"/>
      <c r="DJ12" s="629"/>
      <c r="DK12" s="629"/>
      <c r="DL12" s="629"/>
      <c r="DM12" s="629"/>
      <c r="DN12" s="629"/>
      <c r="DO12" s="629"/>
      <c r="DP12" s="630"/>
      <c r="DQ12" s="634">
        <v>243837</v>
      </c>
      <c r="DR12" s="629"/>
      <c r="DS12" s="629"/>
      <c r="DT12" s="629"/>
      <c r="DU12" s="629"/>
      <c r="DV12" s="629"/>
      <c r="DW12" s="629"/>
      <c r="DX12" s="629"/>
      <c r="DY12" s="629"/>
      <c r="DZ12" s="629"/>
      <c r="EA12" s="629"/>
      <c r="EB12" s="629"/>
      <c r="EC12" s="672"/>
    </row>
    <row r="13" spans="2:143" ht="11.25" customHeight="1" x14ac:dyDescent="0.15">
      <c r="B13" s="625" t="s">
        <v>250</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129</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306408</v>
      </c>
      <c r="BH13" s="629"/>
      <c r="BI13" s="629"/>
      <c r="BJ13" s="629"/>
      <c r="BK13" s="629"/>
      <c r="BL13" s="629"/>
      <c r="BM13" s="629"/>
      <c r="BN13" s="630"/>
      <c r="BO13" s="655">
        <v>42.1</v>
      </c>
      <c r="BP13" s="655"/>
      <c r="BQ13" s="655"/>
      <c r="BR13" s="655"/>
      <c r="BS13" s="656" t="s">
        <v>130</v>
      </c>
      <c r="BT13" s="656"/>
      <c r="BU13" s="656"/>
      <c r="BV13" s="656"/>
      <c r="BW13" s="656"/>
      <c r="BX13" s="656"/>
      <c r="BY13" s="656"/>
      <c r="BZ13" s="656"/>
      <c r="CA13" s="656"/>
      <c r="CB13" s="714"/>
      <c r="CD13" s="662" t="s">
        <v>252</v>
      </c>
      <c r="CE13" s="663"/>
      <c r="CF13" s="663"/>
      <c r="CG13" s="663"/>
      <c r="CH13" s="663"/>
      <c r="CI13" s="663"/>
      <c r="CJ13" s="663"/>
      <c r="CK13" s="663"/>
      <c r="CL13" s="663"/>
      <c r="CM13" s="663"/>
      <c r="CN13" s="663"/>
      <c r="CO13" s="663"/>
      <c r="CP13" s="663"/>
      <c r="CQ13" s="664"/>
      <c r="CR13" s="628">
        <v>455419</v>
      </c>
      <c r="CS13" s="629"/>
      <c r="CT13" s="629"/>
      <c r="CU13" s="629"/>
      <c r="CV13" s="629"/>
      <c r="CW13" s="629"/>
      <c r="CX13" s="629"/>
      <c r="CY13" s="630"/>
      <c r="CZ13" s="655">
        <v>7.3</v>
      </c>
      <c r="DA13" s="655"/>
      <c r="DB13" s="655"/>
      <c r="DC13" s="655"/>
      <c r="DD13" s="634">
        <v>170935</v>
      </c>
      <c r="DE13" s="629"/>
      <c r="DF13" s="629"/>
      <c r="DG13" s="629"/>
      <c r="DH13" s="629"/>
      <c r="DI13" s="629"/>
      <c r="DJ13" s="629"/>
      <c r="DK13" s="629"/>
      <c r="DL13" s="629"/>
      <c r="DM13" s="629"/>
      <c r="DN13" s="629"/>
      <c r="DO13" s="629"/>
      <c r="DP13" s="630"/>
      <c r="DQ13" s="634">
        <v>290416</v>
      </c>
      <c r="DR13" s="629"/>
      <c r="DS13" s="629"/>
      <c r="DT13" s="629"/>
      <c r="DU13" s="629"/>
      <c r="DV13" s="629"/>
      <c r="DW13" s="629"/>
      <c r="DX13" s="629"/>
      <c r="DY13" s="629"/>
      <c r="DZ13" s="629"/>
      <c r="EA13" s="629"/>
      <c r="EB13" s="629"/>
      <c r="EC13" s="672"/>
    </row>
    <row r="14" spans="2:143" ht="11.25" customHeight="1" x14ac:dyDescent="0.15">
      <c r="B14" s="625" t="s">
        <v>253</v>
      </c>
      <c r="C14" s="626"/>
      <c r="D14" s="626"/>
      <c r="E14" s="626"/>
      <c r="F14" s="626"/>
      <c r="G14" s="626"/>
      <c r="H14" s="626"/>
      <c r="I14" s="626"/>
      <c r="J14" s="626"/>
      <c r="K14" s="626"/>
      <c r="L14" s="626"/>
      <c r="M14" s="626"/>
      <c r="N14" s="626"/>
      <c r="O14" s="626"/>
      <c r="P14" s="626"/>
      <c r="Q14" s="627"/>
      <c r="R14" s="628" t="s">
        <v>241</v>
      </c>
      <c r="S14" s="629"/>
      <c r="T14" s="629"/>
      <c r="U14" s="629"/>
      <c r="V14" s="629"/>
      <c r="W14" s="629"/>
      <c r="X14" s="629"/>
      <c r="Y14" s="630"/>
      <c r="Z14" s="655" t="s">
        <v>130</v>
      </c>
      <c r="AA14" s="655"/>
      <c r="AB14" s="655"/>
      <c r="AC14" s="655"/>
      <c r="AD14" s="656" t="s">
        <v>129</v>
      </c>
      <c r="AE14" s="656"/>
      <c r="AF14" s="656"/>
      <c r="AG14" s="656"/>
      <c r="AH14" s="656"/>
      <c r="AI14" s="656"/>
      <c r="AJ14" s="656"/>
      <c r="AK14" s="656"/>
      <c r="AL14" s="631" t="s">
        <v>241</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17535</v>
      </c>
      <c r="BH14" s="629"/>
      <c r="BI14" s="629"/>
      <c r="BJ14" s="629"/>
      <c r="BK14" s="629"/>
      <c r="BL14" s="629"/>
      <c r="BM14" s="629"/>
      <c r="BN14" s="630"/>
      <c r="BO14" s="655">
        <v>2.4</v>
      </c>
      <c r="BP14" s="655"/>
      <c r="BQ14" s="655"/>
      <c r="BR14" s="655"/>
      <c r="BS14" s="656" t="s">
        <v>130</v>
      </c>
      <c r="BT14" s="656"/>
      <c r="BU14" s="656"/>
      <c r="BV14" s="656"/>
      <c r="BW14" s="656"/>
      <c r="BX14" s="656"/>
      <c r="BY14" s="656"/>
      <c r="BZ14" s="656"/>
      <c r="CA14" s="656"/>
      <c r="CB14" s="714"/>
      <c r="CD14" s="662" t="s">
        <v>255</v>
      </c>
      <c r="CE14" s="663"/>
      <c r="CF14" s="663"/>
      <c r="CG14" s="663"/>
      <c r="CH14" s="663"/>
      <c r="CI14" s="663"/>
      <c r="CJ14" s="663"/>
      <c r="CK14" s="663"/>
      <c r="CL14" s="663"/>
      <c r="CM14" s="663"/>
      <c r="CN14" s="663"/>
      <c r="CO14" s="663"/>
      <c r="CP14" s="663"/>
      <c r="CQ14" s="664"/>
      <c r="CR14" s="628">
        <v>236868</v>
      </c>
      <c r="CS14" s="629"/>
      <c r="CT14" s="629"/>
      <c r="CU14" s="629"/>
      <c r="CV14" s="629"/>
      <c r="CW14" s="629"/>
      <c r="CX14" s="629"/>
      <c r="CY14" s="630"/>
      <c r="CZ14" s="655">
        <v>3.8</v>
      </c>
      <c r="DA14" s="655"/>
      <c r="DB14" s="655"/>
      <c r="DC14" s="655"/>
      <c r="DD14" s="634">
        <v>7260</v>
      </c>
      <c r="DE14" s="629"/>
      <c r="DF14" s="629"/>
      <c r="DG14" s="629"/>
      <c r="DH14" s="629"/>
      <c r="DI14" s="629"/>
      <c r="DJ14" s="629"/>
      <c r="DK14" s="629"/>
      <c r="DL14" s="629"/>
      <c r="DM14" s="629"/>
      <c r="DN14" s="629"/>
      <c r="DO14" s="629"/>
      <c r="DP14" s="630"/>
      <c r="DQ14" s="634">
        <v>235485</v>
      </c>
      <c r="DR14" s="629"/>
      <c r="DS14" s="629"/>
      <c r="DT14" s="629"/>
      <c r="DU14" s="629"/>
      <c r="DV14" s="629"/>
      <c r="DW14" s="629"/>
      <c r="DX14" s="629"/>
      <c r="DY14" s="629"/>
      <c r="DZ14" s="629"/>
      <c r="EA14" s="629"/>
      <c r="EB14" s="629"/>
      <c r="EC14" s="672"/>
    </row>
    <row r="15" spans="2:143" ht="11.25" customHeight="1" x14ac:dyDescent="0.15">
      <c r="B15" s="625" t="s">
        <v>256</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241</v>
      </c>
      <c r="AA15" s="655"/>
      <c r="AB15" s="655"/>
      <c r="AC15" s="655"/>
      <c r="AD15" s="656" t="s">
        <v>130</v>
      </c>
      <c r="AE15" s="656"/>
      <c r="AF15" s="656"/>
      <c r="AG15" s="656"/>
      <c r="AH15" s="656"/>
      <c r="AI15" s="656"/>
      <c r="AJ15" s="656"/>
      <c r="AK15" s="656"/>
      <c r="AL15" s="631" t="s">
        <v>129</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32266</v>
      </c>
      <c r="BH15" s="629"/>
      <c r="BI15" s="629"/>
      <c r="BJ15" s="629"/>
      <c r="BK15" s="629"/>
      <c r="BL15" s="629"/>
      <c r="BM15" s="629"/>
      <c r="BN15" s="630"/>
      <c r="BO15" s="655">
        <v>4.4000000000000004</v>
      </c>
      <c r="BP15" s="655"/>
      <c r="BQ15" s="655"/>
      <c r="BR15" s="655"/>
      <c r="BS15" s="656" t="s">
        <v>130</v>
      </c>
      <c r="BT15" s="656"/>
      <c r="BU15" s="656"/>
      <c r="BV15" s="656"/>
      <c r="BW15" s="656"/>
      <c r="BX15" s="656"/>
      <c r="BY15" s="656"/>
      <c r="BZ15" s="656"/>
      <c r="CA15" s="656"/>
      <c r="CB15" s="714"/>
      <c r="CD15" s="662" t="s">
        <v>258</v>
      </c>
      <c r="CE15" s="663"/>
      <c r="CF15" s="663"/>
      <c r="CG15" s="663"/>
      <c r="CH15" s="663"/>
      <c r="CI15" s="663"/>
      <c r="CJ15" s="663"/>
      <c r="CK15" s="663"/>
      <c r="CL15" s="663"/>
      <c r="CM15" s="663"/>
      <c r="CN15" s="663"/>
      <c r="CO15" s="663"/>
      <c r="CP15" s="663"/>
      <c r="CQ15" s="664"/>
      <c r="CR15" s="628">
        <v>849597</v>
      </c>
      <c r="CS15" s="629"/>
      <c r="CT15" s="629"/>
      <c r="CU15" s="629"/>
      <c r="CV15" s="629"/>
      <c r="CW15" s="629"/>
      <c r="CX15" s="629"/>
      <c r="CY15" s="630"/>
      <c r="CZ15" s="655">
        <v>13.6</v>
      </c>
      <c r="DA15" s="655"/>
      <c r="DB15" s="655"/>
      <c r="DC15" s="655"/>
      <c r="DD15" s="634">
        <v>12991</v>
      </c>
      <c r="DE15" s="629"/>
      <c r="DF15" s="629"/>
      <c r="DG15" s="629"/>
      <c r="DH15" s="629"/>
      <c r="DI15" s="629"/>
      <c r="DJ15" s="629"/>
      <c r="DK15" s="629"/>
      <c r="DL15" s="629"/>
      <c r="DM15" s="629"/>
      <c r="DN15" s="629"/>
      <c r="DO15" s="629"/>
      <c r="DP15" s="630"/>
      <c r="DQ15" s="634">
        <v>712194</v>
      </c>
      <c r="DR15" s="629"/>
      <c r="DS15" s="629"/>
      <c r="DT15" s="629"/>
      <c r="DU15" s="629"/>
      <c r="DV15" s="629"/>
      <c r="DW15" s="629"/>
      <c r="DX15" s="629"/>
      <c r="DY15" s="629"/>
      <c r="DZ15" s="629"/>
      <c r="EA15" s="629"/>
      <c r="EB15" s="629"/>
      <c r="EC15" s="672"/>
    </row>
    <row r="16" spans="2:143" ht="11.25" customHeight="1" x14ac:dyDescent="0.15">
      <c r="B16" s="625" t="s">
        <v>259</v>
      </c>
      <c r="C16" s="626"/>
      <c r="D16" s="626"/>
      <c r="E16" s="626"/>
      <c r="F16" s="626"/>
      <c r="G16" s="626"/>
      <c r="H16" s="626"/>
      <c r="I16" s="626"/>
      <c r="J16" s="626"/>
      <c r="K16" s="626"/>
      <c r="L16" s="626"/>
      <c r="M16" s="626"/>
      <c r="N16" s="626"/>
      <c r="O16" s="626"/>
      <c r="P16" s="626"/>
      <c r="Q16" s="627"/>
      <c r="R16" s="628">
        <v>5385</v>
      </c>
      <c r="S16" s="629"/>
      <c r="T16" s="629"/>
      <c r="U16" s="629"/>
      <c r="V16" s="629"/>
      <c r="W16" s="629"/>
      <c r="X16" s="629"/>
      <c r="Y16" s="630"/>
      <c r="Z16" s="655">
        <v>0.1</v>
      </c>
      <c r="AA16" s="655"/>
      <c r="AB16" s="655"/>
      <c r="AC16" s="655"/>
      <c r="AD16" s="656">
        <v>5385</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241</v>
      </c>
      <c r="BT16" s="656"/>
      <c r="BU16" s="656"/>
      <c r="BV16" s="656"/>
      <c r="BW16" s="656"/>
      <c r="BX16" s="656"/>
      <c r="BY16" s="656"/>
      <c r="BZ16" s="656"/>
      <c r="CA16" s="656"/>
      <c r="CB16" s="714"/>
      <c r="CD16" s="662" t="s">
        <v>261</v>
      </c>
      <c r="CE16" s="663"/>
      <c r="CF16" s="663"/>
      <c r="CG16" s="663"/>
      <c r="CH16" s="663"/>
      <c r="CI16" s="663"/>
      <c r="CJ16" s="663"/>
      <c r="CK16" s="663"/>
      <c r="CL16" s="663"/>
      <c r="CM16" s="663"/>
      <c r="CN16" s="663"/>
      <c r="CO16" s="663"/>
      <c r="CP16" s="663"/>
      <c r="CQ16" s="664"/>
      <c r="CR16" s="628">
        <v>6237</v>
      </c>
      <c r="CS16" s="629"/>
      <c r="CT16" s="629"/>
      <c r="CU16" s="629"/>
      <c r="CV16" s="629"/>
      <c r="CW16" s="629"/>
      <c r="CX16" s="629"/>
      <c r="CY16" s="630"/>
      <c r="CZ16" s="655">
        <v>0.1</v>
      </c>
      <c r="DA16" s="655"/>
      <c r="DB16" s="655"/>
      <c r="DC16" s="655"/>
      <c r="DD16" s="634" t="s">
        <v>241</v>
      </c>
      <c r="DE16" s="629"/>
      <c r="DF16" s="629"/>
      <c r="DG16" s="629"/>
      <c r="DH16" s="629"/>
      <c r="DI16" s="629"/>
      <c r="DJ16" s="629"/>
      <c r="DK16" s="629"/>
      <c r="DL16" s="629"/>
      <c r="DM16" s="629"/>
      <c r="DN16" s="629"/>
      <c r="DO16" s="629"/>
      <c r="DP16" s="630"/>
      <c r="DQ16" s="634">
        <v>6237</v>
      </c>
      <c r="DR16" s="629"/>
      <c r="DS16" s="629"/>
      <c r="DT16" s="629"/>
      <c r="DU16" s="629"/>
      <c r="DV16" s="629"/>
      <c r="DW16" s="629"/>
      <c r="DX16" s="629"/>
      <c r="DY16" s="629"/>
      <c r="DZ16" s="629"/>
      <c r="EA16" s="629"/>
      <c r="EB16" s="629"/>
      <c r="EC16" s="672"/>
    </row>
    <row r="17" spans="2:133" ht="11.25" customHeight="1" x14ac:dyDescent="0.15">
      <c r="B17" s="625" t="s">
        <v>262</v>
      </c>
      <c r="C17" s="626"/>
      <c r="D17" s="626"/>
      <c r="E17" s="626"/>
      <c r="F17" s="626"/>
      <c r="G17" s="626"/>
      <c r="H17" s="626"/>
      <c r="I17" s="626"/>
      <c r="J17" s="626"/>
      <c r="K17" s="626"/>
      <c r="L17" s="626"/>
      <c r="M17" s="626"/>
      <c r="N17" s="626"/>
      <c r="O17" s="626"/>
      <c r="P17" s="626"/>
      <c r="Q17" s="627"/>
      <c r="R17" s="628">
        <v>8564</v>
      </c>
      <c r="S17" s="629"/>
      <c r="T17" s="629"/>
      <c r="U17" s="629"/>
      <c r="V17" s="629"/>
      <c r="W17" s="629"/>
      <c r="X17" s="629"/>
      <c r="Y17" s="630"/>
      <c r="Z17" s="655">
        <v>0.1</v>
      </c>
      <c r="AA17" s="655"/>
      <c r="AB17" s="655"/>
      <c r="AC17" s="655"/>
      <c r="AD17" s="656">
        <v>8564</v>
      </c>
      <c r="AE17" s="656"/>
      <c r="AF17" s="656"/>
      <c r="AG17" s="656"/>
      <c r="AH17" s="656"/>
      <c r="AI17" s="656"/>
      <c r="AJ17" s="656"/>
      <c r="AK17" s="656"/>
      <c r="AL17" s="631">
        <v>0.2</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130</v>
      </c>
      <c r="BT17" s="656"/>
      <c r="BU17" s="656"/>
      <c r="BV17" s="656"/>
      <c r="BW17" s="656"/>
      <c r="BX17" s="656"/>
      <c r="BY17" s="656"/>
      <c r="BZ17" s="656"/>
      <c r="CA17" s="656"/>
      <c r="CB17" s="714"/>
      <c r="CD17" s="662" t="s">
        <v>264</v>
      </c>
      <c r="CE17" s="663"/>
      <c r="CF17" s="663"/>
      <c r="CG17" s="663"/>
      <c r="CH17" s="663"/>
      <c r="CI17" s="663"/>
      <c r="CJ17" s="663"/>
      <c r="CK17" s="663"/>
      <c r="CL17" s="663"/>
      <c r="CM17" s="663"/>
      <c r="CN17" s="663"/>
      <c r="CO17" s="663"/>
      <c r="CP17" s="663"/>
      <c r="CQ17" s="664"/>
      <c r="CR17" s="628">
        <v>768492</v>
      </c>
      <c r="CS17" s="629"/>
      <c r="CT17" s="629"/>
      <c r="CU17" s="629"/>
      <c r="CV17" s="629"/>
      <c r="CW17" s="629"/>
      <c r="CX17" s="629"/>
      <c r="CY17" s="630"/>
      <c r="CZ17" s="655">
        <v>12.3</v>
      </c>
      <c r="DA17" s="655"/>
      <c r="DB17" s="655"/>
      <c r="DC17" s="655"/>
      <c r="DD17" s="634" t="s">
        <v>241</v>
      </c>
      <c r="DE17" s="629"/>
      <c r="DF17" s="629"/>
      <c r="DG17" s="629"/>
      <c r="DH17" s="629"/>
      <c r="DI17" s="629"/>
      <c r="DJ17" s="629"/>
      <c r="DK17" s="629"/>
      <c r="DL17" s="629"/>
      <c r="DM17" s="629"/>
      <c r="DN17" s="629"/>
      <c r="DO17" s="629"/>
      <c r="DP17" s="630"/>
      <c r="DQ17" s="634">
        <v>715340</v>
      </c>
      <c r="DR17" s="629"/>
      <c r="DS17" s="629"/>
      <c r="DT17" s="629"/>
      <c r="DU17" s="629"/>
      <c r="DV17" s="629"/>
      <c r="DW17" s="629"/>
      <c r="DX17" s="629"/>
      <c r="DY17" s="629"/>
      <c r="DZ17" s="629"/>
      <c r="EA17" s="629"/>
      <c r="EB17" s="629"/>
      <c r="EC17" s="672"/>
    </row>
    <row r="18" spans="2:133" ht="11.25" customHeight="1" x14ac:dyDescent="0.15">
      <c r="B18" s="625" t="s">
        <v>265</v>
      </c>
      <c r="C18" s="626"/>
      <c r="D18" s="626"/>
      <c r="E18" s="626"/>
      <c r="F18" s="626"/>
      <c r="G18" s="626"/>
      <c r="H18" s="626"/>
      <c r="I18" s="626"/>
      <c r="J18" s="626"/>
      <c r="K18" s="626"/>
      <c r="L18" s="626"/>
      <c r="M18" s="626"/>
      <c r="N18" s="626"/>
      <c r="O18" s="626"/>
      <c r="P18" s="626"/>
      <c r="Q18" s="627"/>
      <c r="R18" s="628">
        <v>8611</v>
      </c>
      <c r="S18" s="629"/>
      <c r="T18" s="629"/>
      <c r="U18" s="629"/>
      <c r="V18" s="629"/>
      <c r="W18" s="629"/>
      <c r="X18" s="629"/>
      <c r="Y18" s="630"/>
      <c r="Z18" s="655">
        <v>0.1</v>
      </c>
      <c r="AA18" s="655"/>
      <c r="AB18" s="655"/>
      <c r="AC18" s="655"/>
      <c r="AD18" s="656">
        <v>8611</v>
      </c>
      <c r="AE18" s="656"/>
      <c r="AF18" s="656"/>
      <c r="AG18" s="656"/>
      <c r="AH18" s="656"/>
      <c r="AI18" s="656"/>
      <c r="AJ18" s="656"/>
      <c r="AK18" s="656"/>
      <c r="AL18" s="631">
        <v>0.20000000298023224</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2" t="s">
        <v>267</v>
      </c>
      <c r="CE18" s="663"/>
      <c r="CF18" s="663"/>
      <c r="CG18" s="663"/>
      <c r="CH18" s="663"/>
      <c r="CI18" s="663"/>
      <c r="CJ18" s="663"/>
      <c r="CK18" s="663"/>
      <c r="CL18" s="663"/>
      <c r="CM18" s="663"/>
      <c r="CN18" s="663"/>
      <c r="CO18" s="663"/>
      <c r="CP18" s="663"/>
      <c r="CQ18" s="664"/>
      <c r="CR18" s="628" t="s">
        <v>129</v>
      </c>
      <c r="CS18" s="629"/>
      <c r="CT18" s="629"/>
      <c r="CU18" s="629"/>
      <c r="CV18" s="629"/>
      <c r="CW18" s="629"/>
      <c r="CX18" s="629"/>
      <c r="CY18" s="630"/>
      <c r="CZ18" s="655" t="s">
        <v>241</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2"/>
    </row>
    <row r="19" spans="2:133" ht="11.25" customHeight="1" x14ac:dyDescent="0.15">
      <c r="B19" s="625" t="s">
        <v>268</v>
      </c>
      <c r="C19" s="626"/>
      <c r="D19" s="626"/>
      <c r="E19" s="626"/>
      <c r="F19" s="626"/>
      <c r="G19" s="626"/>
      <c r="H19" s="626"/>
      <c r="I19" s="626"/>
      <c r="J19" s="626"/>
      <c r="K19" s="626"/>
      <c r="L19" s="626"/>
      <c r="M19" s="626"/>
      <c r="N19" s="626"/>
      <c r="O19" s="626"/>
      <c r="P19" s="626"/>
      <c r="Q19" s="627"/>
      <c r="R19" s="628">
        <v>2134</v>
      </c>
      <c r="S19" s="629"/>
      <c r="T19" s="629"/>
      <c r="U19" s="629"/>
      <c r="V19" s="629"/>
      <c r="W19" s="629"/>
      <c r="X19" s="629"/>
      <c r="Y19" s="630"/>
      <c r="Z19" s="655">
        <v>0</v>
      </c>
      <c r="AA19" s="655"/>
      <c r="AB19" s="655"/>
      <c r="AC19" s="655"/>
      <c r="AD19" s="656">
        <v>2134</v>
      </c>
      <c r="AE19" s="656"/>
      <c r="AF19" s="656"/>
      <c r="AG19" s="656"/>
      <c r="AH19" s="656"/>
      <c r="AI19" s="656"/>
      <c r="AJ19" s="656"/>
      <c r="AK19" s="656"/>
      <c r="AL19" s="631">
        <v>0.1</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v>9322</v>
      </c>
      <c r="BH19" s="629"/>
      <c r="BI19" s="629"/>
      <c r="BJ19" s="629"/>
      <c r="BK19" s="629"/>
      <c r="BL19" s="629"/>
      <c r="BM19" s="629"/>
      <c r="BN19" s="630"/>
      <c r="BO19" s="655">
        <v>1.3</v>
      </c>
      <c r="BP19" s="655"/>
      <c r="BQ19" s="655"/>
      <c r="BR19" s="655"/>
      <c r="BS19" s="656" t="s">
        <v>129</v>
      </c>
      <c r="BT19" s="656"/>
      <c r="BU19" s="656"/>
      <c r="BV19" s="656"/>
      <c r="BW19" s="656"/>
      <c r="BX19" s="656"/>
      <c r="BY19" s="656"/>
      <c r="BZ19" s="656"/>
      <c r="CA19" s="656"/>
      <c r="CB19" s="714"/>
      <c r="CD19" s="662" t="s">
        <v>270</v>
      </c>
      <c r="CE19" s="663"/>
      <c r="CF19" s="663"/>
      <c r="CG19" s="663"/>
      <c r="CH19" s="663"/>
      <c r="CI19" s="663"/>
      <c r="CJ19" s="663"/>
      <c r="CK19" s="663"/>
      <c r="CL19" s="663"/>
      <c r="CM19" s="663"/>
      <c r="CN19" s="663"/>
      <c r="CO19" s="663"/>
      <c r="CP19" s="663"/>
      <c r="CQ19" s="664"/>
      <c r="CR19" s="628" t="s">
        <v>129</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2"/>
    </row>
    <row r="20" spans="2:133" ht="11.25" customHeight="1" x14ac:dyDescent="0.15">
      <c r="B20" s="625" t="s">
        <v>271</v>
      </c>
      <c r="C20" s="626"/>
      <c r="D20" s="626"/>
      <c r="E20" s="626"/>
      <c r="F20" s="626"/>
      <c r="G20" s="626"/>
      <c r="H20" s="626"/>
      <c r="I20" s="626"/>
      <c r="J20" s="626"/>
      <c r="K20" s="626"/>
      <c r="L20" s="626"/>
      <c r="M20" s="626"/>
      <c r="N20" s="626"/>
      <c r="O20" s="626"/>
      <c r="P20" s="626"/>
      <c r="Q20" s="627"/>
      <c r="R20" s="628">
        <v>1496</v>
      </c>
      <c r="S20" s="629"/>
      <c r="T20" s="629"/>
      <c r="U20" s="629"/>
      <c r="V20" s="629"/>
      <c r="W20" s="629"/>
      <c r="X20" s="629"/>
      <c r="Y20" s="630"/>
      <c r="Z20" s="655">
        <v>0</v>
      </c>
      <c r="AA20" s="655"/>
      <c r="AB20" s="655"/>
      <c r="AC20" s="655"/>
      <c r="AD20" s="656">
        <v>1496</v>
      </c>
      <c r="AE20" s="656"/>
      <c r="AF20" s="656"/>
      <c r="AG20" s="656"/>
      <c r="AH20" s="656"/>
      <c r="AI20" s="656"/>
      <c r="AJ20" s="656"/>
      <c r="AK20" s="656"/>
      <c r="AL20" s="631">
        <v>0</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v>9322</v>
      </c>
      <c r="BH20" s="629"/>
      <c r="BI20" s="629"/>
      <c r="BJ20" s="629"/>
      <c r="BK20" s="629"/>
      <c r="BL20" s="629"/>
      <c r="BM20" s="629"/>
      <c r="BN20" s="630"/>
      <c r="BO20" s="655">
        <v>1.3</v>
      </c>
      <c r="BP20" s="655"/>
      <c r="BQ20" s="655"/>
      <c r="BR20" s="655"/>
      <c r="BS20" s="656" t="s">
        <v>129</v>
      </c>
      <c r="BT20" s="656"/>
      <c r="BU20" s="656"/>
      <c r="BV20" s="656"/>
      <c r="BW20" s="656"/>
      <c r="BX20" s="656"/>
      <c r="BY20" s="656"/>
      <c r="BZ20" s="656"/>
      <c r="CA20" s="656"/>
      <c r="CB20" s="714"/>
      <c r="CD20" s="662" t="s">
        <v>273</v>
      </c>
      <c r="CE20" s="663"/>
      <c r="CF20" s="663"/>
      <c r="CG20" s="663"/>
      <c r="CH20" s="663"/>
      <c r="CI20" s="663"/>
      <c r="CJ20" s="663"/>
      <c r="CK20" s="663"/>
      <c r="CL20" s="663"/>
      <c r="CM20" s="663"/>
      <c r="CN20" s="663"/>
      <c r="CO20" s="663"/>
      <c r="CP20" s="663"/>
      <c r="CQ20" s="664"/>
      <c r="CR20" s="628">
        <v>6226183</v>
      </c>
      <c r="CS20" s="629"/>
      <c r="CT20" s="629"/>
      <c r="CU20" s="629"/>
      <c r="CV20" s="629"/>
      <c r="CW20" s="629"/>
      <c r="CX20" s="629"/>
      <c r="CY20" s="630"/>
      <c r="CZ20" s="655">
        <v>100</v>
      </c>
      <c r="DA20" s="655"/>
      <c r="DB20" s="655"/>
      <c r="DC20" s="655"/>
      <c r="DD20" s="634">
        <v>547964</v>
      </c>
      <c r="DE20" s="629"/>
      <c r="DF20" s="629"/>
      <c r="DG20" s="629"/>
      <c r="DH20" s="629"/>
      <c r="DI20" s="629"/>
      <c r="DJ20" s="629"/>
      <c r="DK20" s="629"/>
      <c r="DL20" s="629"/>
      <c r="DM20" s="629"/>
      <c r="DN20" s="629"/>
      <c r="DO20" s="629"/>
      <c r="DP20" s="630"/>
      <c r="DQ20" s="634">
        <v>4187856</v>
      </c>
      <c r="DR20" s="629"/>
      <c r="DS20" s="629"/>
      <c r="DT20" s="629"/>
      <c r="DU20" s="629"/>
      <c r="DV20" s="629"/>
      <c r="DW20" s="629"/>
      <c r="DX20" s="629"/>
      <c r="DY20" s="629"/>
      <c r="DZ20" s="629"/>
      <c r="EA20" s="629"/>
      <c r="EB20" s="629"/>
      <c r="EC20" s="672"/>
    </row>
    <row r="21" spans="2:133" ht="11.25" customHeight="1" x14ac:dyDescent="0.15">
      <c r="B21" s="625" t="s">
        <v>274</v>
      </c>
      <c r="C21" s="626"/>
      <c r="D21" s="626"/>
      <c r="E21" s="626"/>
      <c r="F21" s="626"/>
      <c r="G21" s="626"/>
      <c r="H21" s="626"/>
      <c r="I21" s="626"/>
      <c r="J21" s="626"/>
      <c r="K21" s="626"/>
      <c r="L21" s="626"/>
      <c r="M21" s="626"/>
      <c r="N21" s="626"/>
      <c r="O21" s="626"/>
      <c r="P21" s="626"/>
      <c r="Q21" s="627"/>
      <c r="R21" s="628">
        <v>362</v>
      </c>
      <c r="S21" s="629"/>
      <c r="T21" s="629"/>
      <c r="U21" s="629"/>
      <c r="V21" s="629"/>
      <c r="W21" s="629"/>
      <c r="X21" s="629"/>
      <c r="Y21" s="630"/>
      <c r="Z21" s="655">
        <v>0</v>
      </c>
      <c r="AA21" s="655"/>
      <c r="AB21" s="655"/>
      <c r="AC21" s="655"/>
      <c r="AD21" s="656">
        <v>362</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v>9322</v>
      </c>
      <c r="BH21" s="629"/>
      <c r="BI21" s="629"/>
      <c r="BJ21" s="629"/>
      <c r="BK21" s="629"/>
      <c r="BL21" s="629"/>
      <c r="BM21" s="629"/>
      <c r="BN21" s="630"/>
      <c r="BO21" s="655">
        <v>1.3</v>
      </c>
      <c r="BP21" s="655"/>
      <c r="BQ21" s="655"/>
      <c r="BR21" s="655"/>
      <c r="BS21" s="656" t="s">
        <v>241</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276</v>
      </c>
      <c r="C22" s="692"/>
      <c r="D22" s="692"/>
      <c r="E22" s="692"/>
      <c r="F22" s="692"/>
      <c r="G22" s="692"/>
      <c r="H22" s="692"/>
      <c r="I22" s="692"/>
      <c r="J22" s="692"/>
      <c r="K22" s="692"/>
      <c r="L22" s="692"/>
      <c r="M22" s="692"/>
      <c r="N22" s="692"/>
      <c r="O22" s="692"/>
      <c r="P22" s="692"/>
      <c r="Q22" s="693"/>
      <c r="R22" s="628">
        <v>4619</v>
      </c>
      <c r="S22" s="629"/>
      <c r="T22" s="629"/>
      <c r="U22" s="629"/>
      <c r="V22" s="629"/>
      <c r="W22" s="629"/>
      <c r="X22" s="629"/>
      <c r="Y22" s="630"/>
      <c r="Z22" s="655">
        <v>0.1</v>
      </c>
      <c r="AA22" s="655"/>
      <c r="AB22" s="655"/>
      <c r="AC22" s="655"/>
      <c r="AD22" s="656">
        <v>4619</v>
      </c>
      <c r="AE22" s="656"/>
      <c r="AF22" s="656"/>
      <c r="AG22" s="656"/>
      <c r="AH22" s="656"/>
      <c r="AI22" s="656"/>
      <c r="AJ22" s="656"/>
      <c r="AK22" s="656"/>
      <c r="AL22" s="631">
        <v>0.10000000149011612</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130</v>
      </c>
      <c r="BP22" s="655"/>
      <c r="BQ22" s="655"/>
      <c r="BR22" s="655"/>
      <c r="BS22" s="656" t="s">
        <v>241</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279</v>
      </c>
      <c r="C23" s="626"/>
      <c r="D23" s="626"/>
      <c r="E23" s="626"/>
      <c r="F23" s="626"/>
      <c r="G23" s="626"/>
      <c r="H23" s="626"/>
      <c r="I23" s="626"/>
      <c r="J23" s="626"/>
      <c r="K23" s="626"/>
      <c r="L23" s="626"/>
      <c r="M23" s="626"/>
      <c r="N23" s="626"/>
      <c r="O23" s="626"/>
      <c r="P23" s="626"/>
      <c r="Q23" s="627"/>
      <c r="R23" s="628">
        <v>2955030</v>
      </c>
      <c r="S23" s="629"/>
      <c r="T23" s="629"/>
      <c r="U23" s="629"/>
      <c r="V23" s="629"/>
      <c r="W23" s="629"/>
      <c r="X23" s="629"/>
      <c r="Y23" s="630"/>
      <c r="Z23" s="655">
        <v>46.5</v>
      </c>
      <c r="AA23" s="655"/>
      <c r="AB23" s="655"/>
      <c r="AC23" s="655"/>
      <c r="AD23" s="656">
        <v>2705681</v>
      </c>
      <c r="AE23" s="656"/>
      <c r="AF23" s="656"/>
      <c r="AG23" s="656"/>
      <c r="AH23" s="656"/>
      <c r="AI23" s="656"/>
      <c r="AJ23" s="656"/>
      <c r="AK23" s="656"/>
      <c r="AL23" s="631">
        <v>73.3</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15">
      <c r="B24" s="625" t="s">
        <v>286</v>
      </c>
      <c r="C24" s="626"/>
      <c r="D24" s="626"/>
      <c r="E24" s="626"/>
      <c r="F24" s="626"/>
      <c r="G24" s="626"/>
      <c r="H24" s="626"/>
      <c r="I24" s="626"/>
      <c r="J24" s="626"/>
      <c r="K24" s="626"/>
      <c r="L24" s="626"/>
      <c r="M24" s="626"/>
      <c r="N24" s="626"/>
      <c r="O24" s="626"/>
      <c r="P24" s="626"/>
      <c r="Q24" s="627"/>
      <c r="R24" s="628">
        <v>2705681</v>
      </c>
      <c r="S24" s="629"/>
      <c r="T24" s="629"/>
      <c r="U24" s="629"/>
      <c r="V24" s="629"/>
      <c r="W24" s="629"/>
      <c r="X24" s="629"/>
      <c r="Y24" s="630"/>
      <c r="Z24" s="655">
        <v>42.6</v>
      </c>
      <c r="AA24" s="655"/>
      <c r="AB24" s="655"/>
      <c r="AC24" s="655"/>
      <c r="AD24" s="656">
        <v>2705681</v>
      </c>
      <c r="AE24" s="656"/>
      <c r="AF24" s="656"/>
      <c r="AG24" s="656"/>
      <c r="AH24" s="656"/>
      <c r="AI24" s="656"/>
      <c r="AJ24" s="656"/>
      <c r="AK24" s="656"/>
      <c r="AL24" s="631">
        <v>73.3</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2502093</v>
      </c>
      <c r="CS24" s="682"/>
      <c r="CT24" s="682"/>
      <c r="CU24" s="682"/>
      <c r="CV24" s="682"/>
      <c r="CW24" s="682"/>
      <c r="CX24" s="682"/>
      <c r="CY24" s="725"/>
      <c r="CZ24" s="726">
        <v>40.200000000000003</v>
      </c>
      <c r="DA24" s="701"/>
      <c r="DB24" s="701"/>
      <c r="DC24" s="729"/>
      <c r="DD24" s="724">
        <v>1912626</v>
      </c>
      <c r="DE24" s="682"/>
      <c r="DF24" s="682"/>
      <c r="DG24" s="682"/>
      <c r="DH24" s="682"/>
      <c r="DI24" s="682"/>
      <c r="DJ24" s="682"/>
      <c r="DK24" s="725"/>
      <c r="DL24" s="724">
        <v>1887909</v>
      </c>
      <c r="DM24" s="682"/>
      <c r="DN24" s="682"/>
      <c r="DO24" s="682"/>
      <c r="DP24" s="682"/>
      <c r="DQ24" s="682"/>
      <c r="DR24" s="682"/>
      <c r="DS24" s="682"/>
      <c r="DT24" s="682"/>
      <c r="DU24" s="682"/>
      <c r="DV24" s="725"/>
      <c r="DW24" s="726">
        <v>49.5</v>
      </c>
      <c r="DX24" s="701"/>
      <c r="DY24" s="701"/>
      <c r="DZ24" s="701"/>
      <c r="EA24" s="701"/>
      <c r="EB24" s="701"/>
      <c r="EC24" s="727"/>
    </row>
    <row r="25" spans="2:133" ht="11.25" customHeight="1" x14ac:dyDescent="0.15">
      <c r="B25" s="625" t="s">
        <v>289</v>
      </c>
      <c r="C25" s="626"/>
      <c r="D25" s="626"/>
      <c r="E25" s="626"/>
      <c r="F25" s="626"/>
      <c r="G25" s="626"/>
      <c r="H25" s="626"/>
      <c r="I25" s="626"/>
      <c r="J25" s="626"/>
      <c r="K25" s="626"/>
      <c r="L25" s="626"/>
      <c r="M25" s="626"/>
      <c r="N25" s="626"/>
      <c r="O25" s="626"/>
      <c r="P25" s="626"/>
      <c r="Q25" s="627"/>
      <c r="R25" s="628">
        <v>249349</v>
      </c>
      <c r="S25" s="629"/>
      <c r="T25" s="629"/>
      <c r="U25" s="629"/>
      <c r="V25" s="629"/>
      <c r="W25" s="629"/>
      <c r="X25" s="629"/>
      <c r="Y25" s="630"/>
      <c r="Z25" s="655">
        <v>3.9</v>
      </c>
      <c r="AA25" s="655"/>
      <c r="AB25" s="655"/>
      <c r="AC25" s="655"/>
      <c r="AD25" s="656" t="s">
        <v>129</v>
      </c>
      <c r="AE25" s="656"/>
      <c r="AF25" s="656"/>
      <c r="AG25" s="656"/>
      <c r="AH25" s="656"/>
      <c r="AI25" s="656"/>
      <c r="AJ25" s="656"/>
      <c r="AK25" s="656"/>
      <c r="AL25" s="631" t="s">
        <v>241</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2" t="s">
        <v>291</v>
      </c>
      <c r="CE25" s="663"/>
      <c r="CF25" s="663"/>
      <c r="CG25" s="663"/>
      <c r="CH25" s="663"/>
      <c r="CI25" s="663"/>
      <c r="CJ25" s="663"/>
      <c r="CK25" s="663"/>
      <c r="CL25" s="663"/>
      <c r="CM25" s="663"/>
      <c r="CN25" s="663"/>
      <c r="CO25" s="663"/>
      <c r="CP25" s="663"/>
      <c r="CQ25" s="664"/>
      <c r="CR25" s="628">
        <v>1181835</v>
      </c>
      <c r="CS25" s="639"/>
      <c r="CT25" s="639"/>
      <c r="CU25" s="639"/>
      <c r="CV25" s="639"/>
      <c r="CW25" s="639"/>
      <c r="CX25" s="639"/>
      <c r="CY25" s="640"/>
      <c r="CZ25" s="631">
        <v>19</v>
      </c>
      <c r="DA25" s="641"/>
      <c r="DB25" s="641"/>
      <c r="DC25" s="642"/>
      <c r="DD25" s="634">
        <v>1087008</v>
      </c>
      <c r="DE25" s="639"/>
      <c r="DF25" s="639"/>
      <c r="DG25" s="639"/>
      <c r="DH25" s="639"/>
      <c r="DI25" s="639"/>
      <c r="DJ25" s="639"/>
      <c r="DK25" s="640"/>
      <c r="DL25" s="634">
        <v>1078828</v>
      </c>
      <c r="DM25" s="639"/>
      <c r="DN25" s="639"/>
      <c r="DO25" s="639"/>
      <c r="DP25" s="639"/>
      <c r="DQ25" s="639"/>
      <c r="DR25" s="639"/>
      <c r="DS25" s="639"/>
      <c r="DT25" s="639"/>
      <c r="DU25" s="639"/>
      <c r="DV25" s="640"/>
      <c r="DW25" s="631">
        <v>28.3</v>
      </c>
      <c r="DX25" s="641"/>
      <c r="DY25" s="641"/>
      <c r="DZ25" s="641"/>
      <c r="EA25" s="641"/>
      <c r="EB25" s="641"/>
      <c r="EC25" s="673"/>
    </row>
    <row r="26" spans="2:133" ht="11.25" customHeight="1" x14ac:dyDescent="0.15">
      <c r="B26" s="625" t="s">
        <v>292</v>
      </c>
      <c r="C26" s="626"/>
      <c r="D26" s="626"/>
      <c r="E26" s="626"/>
      <c r="F26" s="626"/>
      <c r="G26" s="626"/>
      <c r="H26" s="626"/>
      <c r="I26" s="626"/>
      <c r="J26" s="626"/>
      <c r="K26" s="626"/>
      <c r="L26" s="626"/>
      <c r="M26" s="626"/>
      <c r="N26" s="626"/>
      <c r="O26" s="626"/>
      <c r="P26" s="626"/>
      <c r="Q26" s="627"/>
      <c r="R26" s="628" t="s">
        <v>241</v>
      </c>
      <c r="S26" s="629"/>
      <c r="T26" s="629"/>
      <c r="U26" s="629"/>
      <c r="V26" s="629"/>
      <c r="W26" s="629"/>
      <c r="X26" s="629"/>
      <c r="Y26" s="630"/>
      <c r="Z26" s="655" t="s">
        <v>130</v>
      </c>
      <c r="AA26" s="655"/>
      <c r="AB26" s="655"/>
      <c r="AC26" s="655"/>
      <c r="AD26" s="656" t="s">
        <v>130</v>
      </c>
      <c r="AE26" s="656"/>
      <c r="AF26" s="656"/>
      <c r="AG26" s="656"/>
      <c r="AH26" s="656"/>
      <c r="AI26" s="656"/>
      <c r="AJ26" s="656"/>
      <c r="AK26" s="656"/>
      <c r="AL26" s="631" t="s">
        <v>130</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241</v>
      </c>
      <c r="BP26" s="655"/>
      <c r="BQ26" s="655"/>
      <c r="BR26" s="655"/>
      <c r="BS26" s="656" t="s">
        <v>241</v>
      </c>
      <c r="BT26" s="656"/>
      <c r="BU26" s="656"/>
      <c r="BV26" s="656"/>
      <c r="BW26" s="656"/>
      <c r="BX26" s="656"/>
      <c r="BY26" s="656"/>
      <c r="BZ26" s="656"/>
      <c r="CA26" s="656"/>
      <c r="CB26" s="714"/>
      <c r="CD26" s="662" t="s">
        <v>294</v>
      </c>
      <c r="CE26" s="663"/>
      <c r="CF26" s="663"/>
      <c r="CG26" s="663"/>
      <c r="CH26" s="663"/>
      <c r="CI26" s="663"/>
      <c r="CJ26" s="663"/>
      <c r="CK26" s="663"/>
      <c r="CL26" s="663"/>
      <c r="CM26" s="663"/>
      <c r="CN26" s="663"/>
      <c r="CO26" s="663"/>
      <c r="CP26" s="663"/>
      <c r="CQ26" s="664"/>
      <c r="CR26" s="628">
        <v>796162</v>
      </c>
      <c r="CS26" s="629"/>
      <c r="CT26" s="629"/>
      <c r="CU26" s="629"/>
      <c r="CV26" s="629"/>
      <c r="CW26" s="629"/>
      <c r="CX26" s="629"/>
      <c r="CY26" s="630"/>
      <c r="CZ26" s="631">
        <v>12.8</v>
      </c>
      <c r="DA26" s="641"/>
      <c r="DB26" s="641"/>
      <c r="DC26" s="642"/>
      <c r="DD26" s="634">
        <v>722551</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73"/>
    </row>
    <row r="27" spans="2:133" ht="11.25" customHeight="1" x14ac:dyDescent="0.15">
      <c r="B27" s="625" t="s">
        <v>295</v>
      </c>
      <c r="C27" s="626"/>
      <c r="D27" s="626"/>
      <c r="E27" s="626"/>
      <c r="F27" s="626"/>
      <c r="G27" s="626"/>
      <c r="H27" s="626"/>
      <c r="I27" s="626"/>
      <c r="J27" s="626"/>
      <c r="K27" s="626"/>
      <c r="L27" s="626"/>
      <c r="M27" s="626"/>
      <c r="N27" s="626"/>
      <c r="O27" s="626"/>
      <c r="P27" s="626"/>
      <c r="Q27" s="627"/>
      <c r="R27" s="628">
        <v>3931363</v>
      </c>
      <c r="S27" s="629"/>
      <c r="T27" s="629"/>
      <c r="U27" s="629"/>
      <c r="V27" s="629"/>
      <c r="W27" s="629"/>
      <c r="X27" s="629"/>
      <c r="Y27" s="630"/>
      <c r="Z27" s="655">
        <v>61.9</v>
      </c>
      <c r="AA27" s="655"/>
      <c r="AB27" s="655"/>
      <c r="AC27" s="655"/>
      <c r="AD27" s="656">
        <v>3682014</v>
      </c>
      <c r="AE27" s="656"/>
      <c r="AF27" s="656"/>
      <c r="AG27" s="656"/>
      <c r="AH27" s="656"/>
      <c r="AI27" s="656"/>
      <c r="AJ27" s="656"/>
      <c r="AK27" s="656"/>
      <c r="AL27" s="631">
        <v>99.800003051757813</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728462</v>
      </c>
      <c r="BH27" s="629"/>
      <c r="BI27" s="629"/>
      <c r="BJ27" s="629"/>
      <c r="BK27" s="629"/>
      <c r="BL27" s="629"/>
      <c r="BM27" s="629"/>
      <c r="BN27" s="630"/>
      <c r="BO27" s="655">
        <v>100</v>
      </c>
      <c r="BP27" s="655"/>
      <c r="BQ27" s="655"/>
      <c r="BR27" s="655"/>
      <c r="BS27" s="656">
        <v>10012</v>
      </c>
      <c r="BT27" s="656"/>
      <c r="BU27" s="656"/>
      <c r="BV27" s="656"/>
      <c r="BW27" s="656"/>
      <c r="BX27" s="656"/>
      <c r="BY27" s="656"/>
      <c r="BZ27" s="656"/>
      <c r="CA27" s="656"/>
      <c r="CB27" s="714"/>
      <c r="CD27" s="662" t="s">
        <v>297</v>
      </c>
      <c r="CE27" s="663"/>
      <c r="CF27" s="663"/>
      <c r="CG27" s="663"/>
      <c r="CH27" s="663"/>
      <c r="CI27" s="663"/>
      <c r="CJ27" s="663"/>
      <c r="CK27" s="663"/>
      <c r="CL27" s="663"/>
      <c r="CM27" s="663"/>
      <c r="CN27" s="663"/>
      <c r="CO27" s="663"/>
      <c r="CP27" s="663"/>
      <c r="CQ27" s="664"/>
      <c r="CR27" s="628">
        <v>551766</v>
      </c>
      <c r="CS27" s="639"/>
      <c r="CT27" s="639"/>
      <c r="CU27" s="639"/>
      <c r="CV27" s="639"/>
      <c r="CW27" s="639"/>
      <c r="CX27" s="639"/>
      <c r="CY27" s="640"/>
      <c r="CZ27" s="631">
        <v>8.9</v>
      </c>
      <c r="DA27" s="641"/>
      <c r="DB27" s="641"/>
      <c r="DC27" s="642"/>
      <c r="DD27" s="634">
        <v>110278</v>
      </c>
      <c r="DE27" s="639"/>
      <c r="DF27" s="639"/>
      <c r="DG27" s="639"/>
      <c r="DH27" s="639"/>
      <c r="DI27" s="639"/>
      <c r="DJ27" s="639"/>
      <c r="DK27" s="640"/>
      <c r="DL27" s="634">
        <v>93741</v>
      </c>
      <c r="DM27" s="639"/>
      <c r="DN27" s="639"/>
      <c r="DO27" s="639"/>
      <c r="DP27" s="639"/>
      <c r="DQ27" s="639"/>
      <c r="DR27" s="639"/>
      <c r="DS27" s="639"/>
      <c r="DT27" s="639"/>
      <c r="DU27" s="639"/>
      <c r="DV27" s="640"/>
      <c r="DW27" s="631">
        <v>2.5</v>
      </c>
      <c r="DX27" s="641"/>
      <c r="DY27" s="641"/>
      <c r="DZ27" s="641"/>
      <c r="EA27" s="641"/>
      <c r="EB27" s="641"/>
      <c r="EC27" s="673"/>
    </row>
    <row r="28" spans="2:133" ht="11.25" customHeight="1" x14ac:dyDescent="0.15">
      <c r="B28" s="625" t="s">
        <v>298</v>
      </c>
      <c r="C28" s="626"/>
      <c r="D28" s="626"/>
      <c r="E28" s="626"/>
      <c r="F28" s="626"/>
      <c r="G28" s="626"/>
      <c r="H28" s="626"/>
      <c r="I28" s="626"/>
      <c r="J28" s="626"/>
      <c r="K28" s="626"/>
      <c r="L28" s="626"/>
      <c r="M28" s="626"/>
      <c r="N28" s="626"/>
      <c r="O28" s="626"/>
      <c r="P28" s="626"/>
      <c r="Q28" s="627"/>
      <c r="R28" s="628">
        <v>898</v>
      </c>
      <c r="S28" s="629"/>
      <c r="T28" s="629"/>
      <c r="U28" s="629"/>
      <c r="V28" s="629"/>
      <c r="W28" s="629"/>
      <c r="X28" s="629"/>
      <c r="Y28" s="630"/>
      <c r="Z28" s="655">
        <v>0</v>
      </c>
      <c r="AA28" s="655"/>
      <c r="AB28" s="655"/>
      <c r="AC28" s="655"/>
      <c r="AD28" s="656">
        <v>898</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299</v>
      </c>
      <c r="CE28" s="663"/>
      <c r="CF28" s="663"/>
      <c r="CG28" s="663"/>
      <c r="CH28" s="663"/>
      <c r="CI28" s="663"/>
      <c r="CJ28" s="663"/>
      <c r="CK28" s="663"/>
      <c r="CL28" s="663"/>
      <c r="CM28" s="663"/>
      <c r="CN28" s="663"/>
      <c r="CO28" s="663"/>
      <c r="CP28" s="663"/>
      <c r="CQ28" s="664"/>
      <c r="CR28" s="628">
        <v>768492</v>
      </c>
      <c r="CS28" s="629"/>
      <c r="CT28" s="629"/>
      <c r="CU28" s="629"/>
      <c r="CV28" s="629"/>
      <c r="CW28" s="629"/>
      <c r="CX28" s="629"/>
      <c r="CY28" s="630"/>
      <c r="CZ28" s="631">
        <v>12.3</v>
      </c>
      <c r="DA28" s="641"/>
      <c r="DB28" s="641"/>
      <c r="DC28" s="642"/>
      <c r="DD28" s="634">
        <v>715340</v>
      </c>
      <c r="DE28" s="629"/>
      <c r="DF28" s="629"/>
      <c r="DG28" s="629"/>
      <c r="DH28" s="629"/>
      <c r="DI28" s="629"/>
      <c r="DJ28" s="629"/>
      <c r="DK28" s="630"/>
      <c r="DL28" s="634">
        <v>715340</v>
      </c>
      <c r="DM28" s="629"/>
      <c r="DN28" s="629"/>
      <c r="DO28" s="629"/>
      <c r="DP28" s="629"/>
      <c r="DQ28" s="629"/>
      <c r="DR28" s="629"/>
      <c r="DS28" s="629"/>
      <c r="DT28" s="629"/>
      <c r="DU28" s="629"/>
      <c r="DV28" s="630"/>
      <c r="DW28" s="631">
        <v>18.8</v>
      </c>
      <c r="DX28" s="641"/>
      <c r="DY28" s="641"/>
      <c r="DZ28" s="641"/>
      <c r="EA28" s="641"/>
      <c r="EB28" s="641"/>
      <c r="EC28" s="673"/>
    </row>
    <row r="29" spans="2:133" ht="11.25" customHeight="1" x14ac:dyDescent="0.15">
      <c r="B29" s="625" t="s">
        <v>300</v>
      </c>
      <c r="C29" s="626"/>
      <c r="D29" s="626"/>
      <c r="E29" s="626"/>
      <c r="F29" s="626"/>
      <c r="G29" s="626"/>
      <c r="H29" s="626"/>
      <c r="I29" s="626"/>
      <c r="J29" s="626"/>
      <c r="K29" s="626"/>
      <c r="L29" s="626"/>
      <c r="M29" s="626"/>
      <c r="N29" s="626"/>
      <c r="O29" s="626"/>
      <c r="P29" s="626"/>
      <c r="Q29" s="627"/>
      <c r="R29" s="628">
        <v>946</v>
      </c>
      <c r="S29" s="629"/>
      <c r="T29" s="629"/>
      <c r="U29" s="629"/>
      <c r="V29" s="629"/>
      <c r="W29" s="629"/>
      <c r="X29" s="629"/>
      <c r="Y29" s="630"/>
      <c r="Z29" s="655">
        <v>0</v>
      </c>
      <c r="AA29" s="655"/>
      <c r="AB29" s="655"/>
      <c r="AC29" s="655"/>
      <c r="AD29" s="656" t="s">
        <v>129</v>
      </c>
      <c r="AE29" s="656"/>
      <c r="AF29" s="656"/>
      <c r="AG29" s="656"/>
      <c r="AH29" s="656"/>
      <c r="AI29" s="656"/>
      <c r="AJ29" s="656"/>
      <c r="AK29" s="656"/>
      <c r="AL29" s="631" t="s">
        <v>241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62" t="s">
        <v>302</v>
      </c>
      <c r="CG29" s="663"/>
      <c r="CH29" s="663"/>
      <c r="CI29" s="663"/>
      <c r="CJ29" s="663"/>
      <c r="CK29" s="663"/>
      <c r="CL29" s="663"/>
      <c r="CM29" s="663"/>
      <c r="CN29" s="663"/>
      <c r="CO29" s="663"/>
      <c r="CP29" s="663"/>
      <c r="CQ29" s="664"/>
      <c r="CR29" s="628">
        <v>768486</v>
      </c>
      <c r="CS29" s="639"/>
      <c r="CT29" s="639"/>
      <c r="CU29" s="639"/>
      <c r="CV29" s="639"/>
      <c r="CW29" s="639"/>
      <c r="CX29" s="639"/>
      <c r="CY29" s="640"/>
      <c r="CZ29" s="631">
        <v>12.3</v>
      </c>
      <c r="DA29" s="641"/>
      <c r="DB29" s="641"/>
      <c r="DC29" s="642"/>
      <c r="DD29" s="634">
        <v>715334</v>
      </c>
      <c r="DE29" s="639"/>
      <c r="DF29" s="639"/>
      <c r="DG29" s="639"/>
      <c r="DH29" s="639"/>
      <c r="DI29" s="639"/>
      <c r="DJ29" s="639"/>
      <c r="DK29" s="640"/>
      <c r="DL29" s="634">
        <v>715334</v>
      </c>
      <c r="DM29" s="639"/>
      <c r="DN29" s="639"/>
      <c r="DO29" s="639"/>
      <c r="DP29" s="639"/>
      <c r="DQ29" s="639"/>
      <c r="DR29" s="639"/>
      <c r="DS29" s="639"/>
      <c r="DT29" s="639"/>
      <c r="DU29" s="639"/>
      <c r="DV29" s="640"/>
      <c r="DW29" s="631">
        <v>18.8</v>
      </c>
      <c r="DX29" s="641"/>
      <c r="DY29" s="641"/>
      <c r="DZ29" s="641"/>
      <c r="EA29" s="641"/>
      <c r="EB29" s="641"/>
      <c r="EC29" s="673"/>
    </row>
    <row r="30" spans="2:133" ht="11.25" customHeight="1" x14ac:dyDescent="0.15">
      <c r="B30" s="625" t="s">
        <v>303</v>
      </c>
      <c r="C30" s="626"/>
      <c r="D30" s="626"/>
      <c r="E30" s="626"/>
      <c r="F30" s="626"/>
      <c r="G30" s="626"/>
      <c r="H30" s="626"/>
      <c r="I30" s="626"/>
      <c r="J30" s="626"/>
      <c r="K30" s="626"/>
      <c r="L30" s="626"/>
      <c r="M30" s="626"/>
      <c r="N30" s="626"/>
      <c r="O30" s="626"/>
      <c r="P30" s="626"/>
      <c r="Q30" s="627"/>
      <c r="R30" s="628">
        <v>96656</v>
      </c>
      <c r="S30" s="629"/>
      <c r="T30" s="629"/>
      <c r="U30" s="629"/>
      <c r="V30" s="629"/>
      <c r="W30" s="629"/>
      <c r="X30" s="629"/>
      <c r="Y30" s="630"/>
      <c r="Z30" s="655">
        <v>1.5</v>
      </c>
      <c r="AA30" s="655"/>
      <c r="AB30" s="655"/>
      <c r="AC30" s="655"/>
      <c r="AD30" s="656" t="s">
        <v>129</v>
      </c>
      <c r="AE30" s="656"/>
      <c r="AF30" s="656"/>
      <c r="AG30" s="656"/>
      <c r="AH30" s="656"/>
      <c r="AI30" s="656"/>
      <c r="AJ30" s="656"/>
      <c r="AK30" s="656"/>
      <c r="AL30" s="631" t="s">
        <v>130</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62" t="s">
        <v>306</v>
      </c>
      <c r="CG30" s="663"/>
      <c r="CH30" s="663"/>
      <c r="CI30" s="663"/>
      <c r="CJ30" s="663"/>
      <c r="CK30" s="663"/>
      <c r="CL30" s="663"/>
      <c r="CM30" s="663"/>
      <c r="CN30" s="663"/>
      <c r="CO30" s="663"/>
      <c r="CP30" s="663"/>
      <c r="CQ30" s="664"/>
      <c r="CR30" s="628">
        <v>747026</v>
      </c>
      <c r="CS30" s="629"/>
      <c r="CT30" s="629"/>
      <c r="CU30" s="629"/>
      <c r="CV30" s="629"/>
      <c r="CW30" s="629"/>
      <c r="CX30" s="629"/>
      <c r="CY30" s="630"/>
      <c r="CZ30" s="631">
        <v>12</v>
      </c>
      <c r="DA30" s="641"/>
      <c r="DB30" s="641"/>
      <c r="DC30" s="642"/>
      <c r="DD30" s="634">
        <v>699655</v>
      </c>
      <c r="DE30" s="629"/>
      <c r="DF30" s="629"/>
      <c r="DG30" s="629"/>
      <c r="DH30" s="629"/>
      <c r="DI30" s="629"/>
      <c r="DJ30" s="629"/>
      <c r="DK30" s="630"/>
      <c r="DL30" s="634">
        <v>699655</v>
      </c>
      <c r="DM30" s="629"/>
      <c r="DN30" s="629"/>
      <c r="DO30" s="629"/>
      <c r="DP30" s="629"/>
      <c r="DQ30" s="629"/>
      <c r="DR30" s="629"/>
      <c r="DS30" s="629"/>
      <c r="DT30" s="629"/>
      <c r="DU30" s="629"/>
      <c r="DV30" s="630"/>
      <c r="DW30" s="631">
        <v>18.399999999999999</v>
      </c>
      <c r="DX30" s="641"/>
      <c r="DY30" s="641"/>
      <c r="DZ30" s="641"/>
      <c r="EA30" s="641"/>
      <c r="EB30" s="641"/>
      <c r="EC30" s="673"/>
    </row>
    <row r="31" spans="2:133" ht="11.25" customHeight="1" x14ac:dyDescent="0.15">
      <c r="B31" s="625" t="s">
        <v>307</v>
      </c>
      <c r="C31" s="626"/>
      <c r="D31" s="626"/>
      <c r="E31" s="626"/>
      <c r="F31" s="626"/>
      <c r="G31" s="626"/>
      <c r="H31" s="626"/>
      <c r="I31" s="626"/>
      <c r="J31" s="626"/>
      <c r="K31" s="626"/>
      <c r="L31" s="626"/>
      <c r="M31" s="626"/>
      <c r="N31" s="626"/>
      <c r="O31" s="626"/>
      <c r="P31" s="626"/>
      <c r="Q31" s="627"/>
      <c r="R31" s="628">
        <v>24080</v>
      </c>
      <c r="S31" s="629"/>
      <c r="T31" s="629"/>
      <c r="U31" s="629"/>
      <c r="V31" s="629"/>
      <c r="W31" s="629"/>
      <c r="X31" s="629"/>
      <c r="Y31" s="630"/>
      <c r="Z31" s="655">
        <v>0.4</v>
      </c>
      <c r="AA31" s="655"/>
      <c r="AB31" s="655"/>
      <c r="AC31" s="655"/>
      <c r="AD31" s="656" t="s">
        <v>129</v>
      </c>
      <c r="AE31" s="656"/>
      <c r="AF31" s="656"/>
      <c r="AG31" s="656"/>
      <c r="AH31" s="656"/>
      <c r="AI31" s="656"/>
      <c r="AJ31" s="656"/>
      <c r="AK31" s="656"/>
      <c r="AL31" s="631" t="s">
        <v>241</v>
      </c>
      <c r="AM31" s="632"/>
      <c r="AN31" s="632"/>
      <c r="AO31" s="657"/>
      <c r="AP31" s="703" t="s">
        <v>308</v>
      </c>
      <c r="AQ31" s="704"/>
      <c r="AR31" s="704"/>
      <c r="AS31" s="704"/>
      <c r="AT31" s="709" t="s">
        <v>309</v>
      </c>
      <c r="AU31" s="217"/>
      <c r="AV31" s="217"/>
      <c r="AW31" s="217"/>
      <c r="AX31" s="696" t="s">
        <v>186</v>
      </c>
      <c r="AY31" s="697"/>
      <c r="AZ31" s="697"/>
      <c r="BA31" s="697"/>
      <c r="BB31" s="697"/>
      <c r="BC31" s="697"/>
      <c r="BD31" s="697"/>
      <c r="BE31" s="697"/>
      <c r="BF31" s="698"/>
      <c r="BG31" s="699">
        <v>99.4</v>
      </c>
      <c r="BH31" s="700"/>
      <c r="BI31" s="700"/>
      <c r="BJ31" s="700"/>
      <c r="BK31" s="700"/>
      <c r="BL31" s="700"/>
      <c r="BM31" s="701">
        <v>94.6</v>
      </c>
      <c r="BN31" s="700"/>
      <c r="BO31" s="700"/>
      <c r="BP31" s="700"/>
      <c r="BQ31" s="702"/>
      <c r="BR31" s="699">
        <v>99.2</v>
      </c>
      <c r="BS31" s="700"/>
      <c r="BT31" s="700"/>
      <c r="BU31" s="700"/>
      <c r="BV31" s="700"/>
      <c r="BW31" s="700"/>
      <c r="BX31" s="701">
        <v>93.7</v>
      </c>
      <c r="BY31" s="700"/>
      <c r="BZ31" s="700"/>
      <c r="CA31" s="700"/>
      <c r="CB31" s="702"/>
      <c r="CD31" s="717"/>
      <c r="CE31" s="718"/>
      <c r="CF31" s="662" t="s">
        <v>310</v>
      </c>
      <c r="CG31" s="663"/>
      <c r="CH31" s="663"/>
      <c r="CI31" s="663"/>
      <c r="CJ31" s="663"/>
      <c r="CK31" s="663"/>
      <c r="CL31" s="663"/>
      <c r="CM31" s="663"/>
      <c r="CN31" s="663"/>
      <c r="CO31" s="663"/>
      <c r="CP31" s="663"/>
      <c r="CQ31" s="664"/>
      <c r="CR31" s="628">
        <v>21460</v>
      </c>
      <c r="CS31" s="639"/>
      <c r="CT31" s="639"/>
      <c r="CU31" s="639"/>
      <c r="CV31" s="639"/>
      <c r="CW31" s="639"/>
      <c r="CX31" s="639"/>
      <c r="CY31" s="640"/>
      <c r="CZ31" s="631">
        <v>0.3</v>
      </c>
      <c r="DA31" s="641"/>
      <c r="DB31" s="641"/>
      <c r="DC31" s="642"/>
      <c r="DD31" s="634">
        <v>15679</v>
      </c>
      <c r="DE31" s="639"/>
      <c r="DF31" s="639"/>
      <c r="DG31" s="639"/>
      <c r="DH31" s="639"/>
      <c r="DI31" s="639"/>
      <c r="DJ31" s="639"/>
      <c r="DK31" s="640"/>
      <c r="DL31" s="634">
        <v>15679</v>
      </c>
      <c r="DM31" s="639"/>
      <c r="DN31" s="639"/>
      <c r="DO31" s="639"/>
      <c r="DP31" s="639"/>
      <c r="DQ31" s="639"/>
      <c r="DR31" s="639"/>
      <c r="DS31" s="639"/>
      <c r="DT31" s="639"/>
      <c r="DU31" s="639"/>
      <c r="DV31" s="640"/>
      <c r="DW31" s="631">
        <v>0.4</v>
      </c>
      <c r="DX31" s="641"/>
      <c r="DY31" s="641"/>
      <c r="DZ31" s="641"/>
      <c r="EA31" s="641"/>
      <c r="EB31" s="641"/>
      <c r="EC31" s="673"/>
    </row>
    <row r="32" spans="2:133" ht="11.25" customHeight="1" x14ac:dyDescent="0.15">
      <c r="B32" s="625" t="s">
        <v>311</v>
      </c>
      <c r="C32" s="626"/>
      <c r="D32" s="626"/>
      <c r="E32" s="626"/>
      <c r="F32" s="626"/>
      <c r="G32" s="626"/>
      <c r="H32" s="626"/>
      <c r="I32" s="626"/>
      <c r="J32" s="626"/>
      <c r="K32" s="626"/>
      <c r="L32" s="626"/>
      <c r="M32" s="626"/>
      <c r="N32" s="626"/>
      <c r="O32" s="626"/>
      <c r="P32" s="626"/>
      <c r="Q32" s="627"/>
      <c r="R32" s="628">
        <v>608618</v>
      </c>
      <c r="S32" s="629"/>
      <c r="T32" s="629"/>
      <c r="U32" s="629"/>
      <c r="V32" s="629"/>
      <c r="W32" s="629"/>
      <c r="X32" s="629"/>
      <c r="Y32" s="630"/>
      <c r="Z32" s="655">
        <v>9.6</v>
      </c>
      <c r="AA32" s="655"/>
      <c r="AB32" s="655"/>
      <c r="AC32" s="655"/>
      <c r="AD32" s="656" t="s">
        <v>130</v>
      </c>
      <c r="AE32" s="656"/>
      <c r="AF32" s="656"/>
      <c r="AG32" s="656"/>
      <c r="AH32" s="656"/>
      <c r="AI32" s="656"/>
      <c r="AJ32" s="656"/>
      <c r="AK32" s="656"/>
      <c r="AL32" s="631" t="s">
        <v>129</v>
      </c>
      <c r="AM32" s="632"/>
      <c r="AN32" s="632"/>
      <c r="AO32" s="657"/>
      <c r="AP32" s="705"/>
      <c r="AQ32" s="706"/>
      <c r="AR32" s="706"/>
      <c r="AS32" s="706"/>
      <c r="AT32" s="710"/>
      <c r="AU32" s="216" t="s">
        <v>312</v>
      </c>
      <c r="AV32" s="216"/>
      <c r="AW32" s="216"/>
      <c r="AX32" s="625" t="s">
        <v>313</v>
      </c>
      <c r="AY32" s="626"/>
      <c r="AZ32" s="626"/>
      <c r="BA32" s="626"/>
      <c r="BB32" s="626"/>
      <c r="BC32" s="626"/>
      <c r="BD32" s="626"/>
      <c r="BE32" s="626"/>
      <c r="BF32" s="627"/>
      <c r="BG32" s="694">
        <v>99.4</v>
      </c>
      <c r="BH32" s="639"/>
      <c r="BI32" s="639"/>
      <c r="BJ32" s="639"/>
      <c r="BK32" s="639"/>
      <c r="BL32" s="639"/>
      <c r="BM32" s="632">
        <v>96.8</v>
      </c>
      <c r="BN32" s="695"/>
      <c r="BO32" s="695"/>
      <c r="BP32" s="695"/>
      <c r="BQ32" s="671"/>
      <c r="BR32" s="694">
        <v>98.9</v>
      </c>
      <c r="BS32" s="639"/>
      <c r="BT32" s="639"/>
      <c r="BU32" s="639"/>
      <c r="BV32" s="639"/>
      <c r="BW32" s="639"/>
      <c r="BX32" s="632">
        <v>95.5</v>
      </c>
      <c r="BY32" s="695"/>
      <c r="BZ32" s="695"/>
      <c r="CA32" s="695"/>
      <c r="CB32" s="671"/>
      <c r="CD32" s="719"/>
      <c r="CE32" s="720"/>
      <c r="CF32" s="662" t="s">
        <v>314</v>
      </c>
      <c r="CG32" s="663"/>
      <c r="CH32" s="663"/>
      <c r="CI32" s="663"/>
      <c r="CJ32" s="663"/>
      <c r="CK32" s="663"/>
      <c r="CL32" s="663"/>
      <c r="CM32" s="663"/>
      <c r="CN32" s="663"/>
      <c r="CO32" s="663"/>
      <c r="CP32" s="663"/>
      <c r="CQ32" s="664"/>
      <c r="CR32" s="628">
        <v>6</v>
      </c>
      <c r="CS32" s="629"/>
      <c r="CT32" s="629"/>
      <c r="CU32" s="629"/>
      <c r="CV32" s="629"/>
      <c r="CW32" s="629"/>
      <c r="CX32" s="629"/>
      <c r="CY32" s="630"/>
      <c r="CZ32" s="631">
        <v>0</v>
      </c>
      <c r="DA32" s="641"/>
      <c r="DB32" s="641"/>
      <c r="DC32" s="642"/>
      <c r="DD32" s="634">
        <v>6</v>
      </c>
      <c r="DE32" s="629"/>
      <c r="DF32" s="629"/>
      <c r="DG32" s="629"/>
      <c r="DH32" s="629"/>
      <c r="DI32" s="629"/>
      <c r="DJ32" s="629"/>
      <c r="DK32" s="630"/>
      <c r="DL32" s="634">
        <v>6</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315</v>
      </c>
      <c r="C33" s="692"/>
      <c r="D33" s="692"/>
      <c r="E33" s="692"/>
      <c r="F33" s="692"/>
      <c r="G33" s="692"/>
      <c r="H33" s="692"/>
      <c r="I33" s="692"/>
      <c r="J33" s="692"/>
      <c r="K33" s="692"/>
      <c r="L33" s="692"/>
      <c r="M33" s="692"/>
      <c r="N33" s="692"/>
      <c r="O33" s="692"/>
      <c r="P33" s="692"/>
      <c r="Q33" s="693"/>
      <c r="R33" s="628" t="s">
        <v>129</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129</v>
      </c>
      <c r="AM33" s="632"/>
      <c r="AN33" s="632"/>
      <c r="AO33" s="657"/>
      <c r="AP33" s="707"/>
      <c r="AQ33" s="708"/>
      <c r="AR33" s="708"/>
      <c r="AS33" s="708"/>
      <c r="AT33" s="711"/>
      <c r="AU33" s="218"/>
      <c r="AV33" s="218"/>
      <c r="AW33" s="218"/>
      <c r="AX33" s="605" t="s">
        <v>316</v>
      </c>
      <c r="AY33" s="606"/>
      <c r="AZ33" s="606"/>
      <c r="BA33" s="606"/>
      <c r="BB33" s="606"/>
      <c r="BC33" s="606"/>
      <c r="BD33" s="606"/>
      <c r="BE33" s="606"/>
      <c r="BF33" s="607"/>
      <c r="BG33" s="690">
        <v>99.5</v>
      </c>
      <c r="BH33" s="609"/>
      <c r="BI33" s="609"/>
      <c r="BJ33" s="609"/>
      <c r="BK33" s="609"/>
      <c r="BL33" s="609"/>
      <c r="BM33" s="647">
        <v>91.1</v>
      </c>
      <c r="BN33" s="609"/>
      <c r="BO33" s="609"/>
      <c r="BP33" s="609"/>
      <c r="BQ33" s="658"/>
      <c r="BR33" s="690">
        <v>99.4</v>
      </c>
      <c r="BS33" s="609"/>
      <c r="BT33" s="609"/>
      <c r="BU33" s="609"/>
      <c r="BV33" s="609"/>
      <c r="BW33" s="609"/>
      <c r="BX33" s="647">
        <v>90.9</v>
      </c>
      <c r="BY33" s="609"/>
      <c r="BZ33" s="609"/>
      <c r="CA33" s="609"/>
      <c r="CB33" s="658"/>
      <c r="CD33" s="662" t="s">
        <v>317</v>
      </c>
      <c r="CE33" s="663"/>
      <c r="CF33" s="663"/>
      <c r="CG33" s="663"/>
      <c r="CH33" s="663"/>
      <c r="CI33" s="663"/>
      <c r="CJ33" s="663"/>
      <c r="CK33" s="663"/>
      <c r="CL33" s="663"/>
      <c r="CM33" s="663"/>
      <c r="CN33" s="663"/>
      <c r="CO33" s="663"/>
      <c r="CP33" s="663"/>
      <c r="CQ33" s="664"/>
      <c r="CR33" s="628">
        <v>3169889</v>
      </c>
      <c r="CS33" s="639"/>
      <c r="CT33" s="639"/>
      <c r="CU33" s="639"/>
      <c r="CV33" s="639"/>
      <c r="CW33" s="639"/>
      <c r="CX33" s="639"/>
      <c r="CY33" s="640"/>
      <c r="CZ33" s="631">
        <v>50.9</v>
      </c>
      <c r="DA33" s="641"/>
      <c r="DB33" s="641"/>
      <c r="DC33" s="642"/>
      <c r="DD33" s="634">
        <v>2033050</v>
      </c>
      <c r="DE33" s="639"/>
      <c r="DF33" s="639"/>
      <c r="DG33" s="639"/>
      <c r="DH33" s="639"/>
      <c r="DI33" s="639"/>
      <c r="DJ33" s="639"/>
      <c r="DK33" s="640"/>
      <c r="DL33" s="634">
        <v>1324891</v>
      </c>
      <c r="DM33" s="639"/>
      <c r="DN33" s="639"/>
      <c r="DO33" s="639"/>
      <c r="DP33" s="639"/>
      <c r="DQ33" s="639"/>
      <c r="DR33" s="639"/>
      <c r="DS33" s="639"/>
      <c r="DT33" s="639"/>
      <c r="DU33" s="639"/>
      <c r="DV33" s="640"/>
      <c r="DW33" s="631">
        <v>34.799999999999997</v>
      </c>
      <c r="DX33" s="641"/>
      <c r="DY33" s="641"/>
      <c r="DZ33" s="641"/>
      <c r="EA33" s="641"/>
      <c r="EB33" s="641"/>
      <c r="EC33" s="673"/>
    </row>
    <row r="34" spans="2:133" ht="11.25" customHeight="1" x14ac:dyDescent="0.15">
      <c r="B34" s="625" t="s">
        <v>318</v>
      </c>
      <c r="C34" s="626"/>
      <c r="D34" s="626"/>
      <c r="E34" s="626"/>
      <c r="F34" s="626"/>
      <c r="G34" s="626"/>
      <c r="H34" s="626"/>
      <c r="I34" s="626"/>
      <c r="J34" s="626"/>
      <c r="K34" s="626"/>
      <c r="L34" s="626"/>
      <c r="M34" s="626"/>
      <c r="N34" s="626"/>
      <c r="O34" s="626"/>
      <c r="P34" s="626"/>
      <c r="Q34" s="627"/>
      <c r="R34" s="628">
        <v>277215</v>
      </c>
      <c r="S34" s="629"/>
      <c r="T34" s="629"/>
      <c r="U34" s="629"/>
      <c r="V34" s="629"/>
      <c r="W34" s="629"/>
      <c r="X34" s="629"/>
      <c r="Y34" s="630"/>
      <c r="Z34" s="655">
        <v>4.4000000000000004</v>
      </c>
      <c r="AA34" s="655"/>
      <c r="AB34" s="655"/>
      <c r="AC34" s="655"/>
      <c r="AD34" s="656" t="s">
        <v>129</v>
      </c>
      <c r="AE34" s="656"/>
      <c r="AF34" s="656"/>
      <c r="AG34" s="656"/>
      <c r="AH34" s="656"/>
      <c r="AI34" s="656"/>
      <c r="AJ34" s="656"/>
      <c r="AK34" s="656"/>
      <c r="AL34" s="631" t="s">
        <v>241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319</v>
      </c>
      <c r="CE34" s="663"/>
      <c r="CF34" s="663"/>
      <c r="CG34" s="663"/>
      <c r="CH34" s="663"/>
      <c r="CI34" s="663"/>
      <c r="CJ34" s="663"/>
      <c r="CK34" s="663"/>
      <c r="CL34" s="663"/>
      <c r="CM34" s="663"/>
      <c r="CN34" s="663"/>
      <c r="CO34" s="663"/>
      <c r="CP34" s="663"/>
      <c r="CQ34" s="664"/>
      <c r="CR34" s="628">
        <v>1153819</v>
      </c>
      <c r="CS34" s="629"/>
      <c r="CT34" s="629"/>
      <c r="CU34" s="629"/>
      <c r="CV34" s="629"/>
      <c r="CW34" s="629"/>
      <c r="CX34" s="629"/>
      <c r="CY34" s="630"/>
      <c r="CZ34" s="631">
        <v>18.5</v>
      </c>
      <c r="DA34" s="641"/>
      <c r="DB34" s="641"/>
      <c r="DC34" s="642"/>
      <c r="DD34" s="634">
        <v>764461</v>
      </c>
      <c r="DE34" s="629"/>
      <c r="DF34" s="629"/>
      <c r="DG34" s="629"/>
      <c r="DH34" s="629"/>
      <c r="DI34" s="629"/>
      <c r="DJ34" s="629"/>
      <c r="DK34" s="630"/>
      <c r="DL34" s="634">
        <v>458788</v>
      </c>
      <c r="DM34" s="629"/>
      <c r="DN34" s="629"/>
      <c r="DO34" s="629"/>
      <c r="DP34" s="629"/>
      <c r="DQ34" s="629"/>
      <c r="DR34" s="629"/>
      <c r="DS34" s="629"/>
      <c r="DT34" s="629"/>
      <c r="DU34" s="629"/>
      <c r="DV34" s="630"/>
      <c r="DW34" s="631">
        <v>12</v>
      </c>
      <c r="DX34" s="641"/>
      <c r="DY34" s="641"/>
      <c r="DZ34" s="641"/>
      <c r="EA34" s="641"/>
      <c r="EB34" s="641"/>
      <c r="EC34" s="673"/>
    </row>
    <row r="35" spans="2:133" ht="11.25" customHeight="1" x14ac:dyDescent="0.15">
      <c r="B35" s="625" t="s">
        <v>320</v>
      </c>
      <c r="C35" s="626"/>
      <c r="D35" s="626"/>
      <c r="E35" s="626"/>
      <c r="F35" s="626"/>
      <c r="G35" s="626"/>
      <c r="H35" s="626"/>
      <c r="I35" s="626"/>
      <c r="J35" s="626"/>
      <c r="K35" s="626"/>
      <c r="L35" s="626"/>
      <c r="M35" s="626"/>
      <c r="N35" s="626"/>
      <c r="O35" s="626"/>
      <c r="P35" s="626"/>
      <c r="Q35" s="627"/>
      <c r="R35" s="628">
        <v>108150</v>
      </c>
      <c r="S35" s="629"/>
      <c r="T35" s="629"/>
      <c r="U35" s="629"/>
      <c r="V35" s="629"/>
      <c r="W35" s="629"/>
      <c r="X35" s="629"/>
      <c r="Y35" s="630"/>
      <c r="Z35" s="655">
        <v>1.7</v>
      </c>
      <c r="AA35" s="655"/>
      <c r="AB35" s="655"/>
      <c r="AC35" s="655"/>
      <c r="AD35" s="656">
        <v>5737</v>
      </c>
      <c r="AE35" s="656"/>
      <c r="AF35" s="656"/>
      <c r="AG35" s="656"/>
      <c r="AH35" s="656"/>
      <c r="AI35" s="656"/>
      <c r="AJ35" s="656"/>
      <c r="AK35" s="656"/>
      <c r="AL35" s="631">
        <v>0.2</v>
      </c>
      <c r="AM35" s="632"/>
      <c r="AN35" s="632"/>
      <c r="AO35" s="657"/>
      <c r="AP35" s="221"/>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323</v>
      </c>
      <c r="CE35" s="663"/>
      <c r="CF35" s="663"/>
      <c r="CG35" s="663"/>
      <c r="CH35" s="663"/>
      <c r="CI35" s="663"/>
      <c r="CJ35" s="663"/>
      <c r="CK35" s="663"/>
      <c r="CL35" s="663"/>
      <c r="CM35" s="663"/>
      <c r="CN35" s="663"/>
      <c r="CO35" s="663"/>
      <c r="CP35" s="663"/>
      <c r="CQ35" s="664"/>
      <c r="CR35" s="628">
        <v>175453</v>
      </c>
      <c r="CS35" s="639"/>
      <c r="CT35" s="639"/>
      <c r="CU35" s="639"/>
      <c r="CV35" s="639"/>
      <c r="CW35" s="639"/>
      <c r="CX35" s="639"/>
      <c r="CY35" s="640"/>
      <c r="CZ35" s="631">
        <v>2.8</v>
      </c>
      <c r="DA35" s="641"/>
      <c r="DB35" s="641"/>
      <c r="DC35" s="642"/>
      <c r="DD35" s="634">
        <v>139166</v>
      </c>
      <c r="DE35" s="639"/>
      <c r="DF35" s="639"/>
      <c r="DG35" s="639"/>
      <c r="DH35" s="639"/>
      <c r="DI35" s="639"/>
      <c r="DJ35" s="639"/>
      <c r="DK35" s="640"/>
      <c r="DL35" s="634">
        <v>24975</v>
      </c>
      <c r="DM35" s="639"/>
      <c r="DN35" s="639"/>
      <c r="DO35" s="639"/>
      <c r="DP35" s="639"/>
      <c r="DQ35" s="639"/>
      <c r="DR35" s="639"/>
      <c r="DS35" s="639"/>
      <c r="DT35" s="639"/>
      <c r="DU35" s="639"/>
      <c r="DV35" s="640"/>
      <c r="DW35" s="631">
        <v>0.7</v>
      </c>
      <c r="DX35" s="641"/>
      <c r="DY35" s="641"/>
      <c r="DZ35" s="641"/>
      <c r="EA35" s="641"/>
      <c r="EB35" s="641"/>
      <c r="EC35" s="673"/>
    </row>
    <row r="36" spans="2:133" ht="11.25" customHeight="1" x14ac:dyDescent="0.15">
      <c r="B36" s="625" t="s">
        <v>324</v>
      </c>
      <c r="C36" s="626"/>
      <c r="D36" s="626"/>
      <c r="E36" s="626"/>
      <c r="F36" s="626"/>
      <c r="G36" s="626"/>
      <c r="H36" s="626"/>
      <c r="I36" s="626"/>
      <c r="J36" s="626"/>
      <c r="K36" s="626"/>
      <c r="L36" s="626"/>
      <c r="M36" s="626"/>
      <c r="N36" s="626"/>
      <c r="O36" s="626"/>
      <c r="P36" s="626"/>
      <c r="Q36" s="627"/>
      <c r="R36" s="628">
        <v>308056</v>
      </c>
      <c r="S36" s="629"/>
      <c r="T36" s="629"/>
      <c r="U36" s="629"/>
      <c r="V36" s="629"/>
      <c r="W36" s="629"/>
      <c r="X36" s="629"/>
      <c r="Y36" s="630"/>
      <c r="Z36" s="655">
        <v>4.9000000000000004</v>
      </c>
      <c r="AA36" s="655"/>
      <c r="AB36" s="655"/>
      <c r="AC36" s="655"/>
      <c r="AD36" s="656" t="s">
        <v>129</v>
      </c>
      <c r="AE36" s="656"/>
      <c r="AF36" s="656"/>
      <c r="AG36" s="656"/>
      <c r="AH36" s="656"/>
      <c r="AI36" s="656"/>
      <c r="AJ36" s="656"/>
      <c r="AK36" s="656"/>
      <c r="AL36" s="631" t="s">
        <v>129</v>
      </c>
      <c r="AM36" s="632"/>
      <c r="AN36" s="632"/>
      <c r="AO36" s="657"/>
      <c r="AP36" s="221"/>
      <c r="AQ36" s="678" t="s">
        <v>325</v>
      </c>
      <c r="AR36" s="679"/>
      <c r="AS36" s="679"/>
      <c r="AT36" s="679"/>
      <c r="AU36" s="679"/>
      <c r="AV36" s="679"/>
      <c r="AW36" s="679"/>
      <c r="AX36" s="679"/>
      <c r="AY36" s="680"/>
      <c r="AZ36" s="681">
        <v>497284</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6255</v>
      </c>
      <c r="BW36" s="682"/>
      <c r="BX36" s="682"/>
      <c r="BY36" s="682"/>
      <c r="BZ36" s="682"/>
      <c r="CA36" s="682"/>
      <c r="CB36" s="683"/>
      <c r="CD36" s="662" t="s">
        <v>327</v>
      </c>
      <c r="CE36" s="663"/>
      <c r="CF36" s="663"/>
      <c r="CG36" s="663"/>
      <c r="CH36" s="663"/>
      <c r="CI36" s="663"/>
      <c r="CJ36" s="663"/>
      <c r="CK36" s="663"/>
      <c r="CL36" s="663"/>
      <c r="CM36" s="663"/>
      <c r="CN36" s="663"/>
      <c r="CO36" s="663"/>
      <c r="CP36" s="663"/>
      <c r="CQ36" s="664"/>
      <c r="CR36" s="628">
        <v>820605</v>
      </c>
      <c r="CS36" s="629"/>
      <c r="CT36" s="629"/>
      <c r="CU36" s="629"/>
      <c r="CV36" s="629"/>
      <c r="CW36" s="629"/>
      <c r="CX36" s="629"/>
      <c r="CY36" s="630"/>
      <c r="CZ36" s="631">
        <v>13.2</v>
      </c>
      <c r="DA36" s="641"/>
      <c r="DB36" s="641"/>
      <c r="DC36" s="642"/>
      <c r="DD36" s="634">
        <v>563624</v>
      </c>
      <c r="DE36" s="629"/>
      <c r="DF36" s="629"/>
      <c r="DG36" s="629"/>
      <c r="DH36" s="629"/>
      <c r="DI36" s="629"/>
      <c r="DJ36" s="629"/>
      <c r="DK36" s="630"/>
      <c r="DL36" s="634">
        <v>465881</v>
      </c>
      <c r="DM36" s="629"/>
      <c r="DN36" s="629"/>
      <c r="DO36" s="629"/>
      <c r="DP36" s="629"/>
      <c r="DQ36" s="629"/>
      <c r="DR36" s="629"/>
      <c r="DS36" s="629"/>
      <c r="DT36" s="629"/>
      <c r="DU36" s="629"/>
      <c r="DV36" s="630"/>
      <c r="DW36" s="631">
        <v>12.2</v>
      </c>
      <c r="DX36" s="641"/>
      <c r="DY36" s="641"/>
      <c r="DZ36" s="641"/>
      <c r="EA36" s="641"/>
      <c r="EB36" s="641"/>
      <c r="EC36" s="673"/>
    </row>
    <row r="37" spans="2:133" ht="11.25" customHeight="1" x14ac:dyDescent="0.15">
      <c r="B37" s="625" t="s">
        <v>328</v>
      </c>
      <c r="C37" s="626"/>
      <c r="D37" s="626"/>
      <c r="E37" s="626"/>
      <c r="F37" s="626"/>
      <c r="G37" s="626"/>
      <c r="H37" s="626"/>
      <c r="I37" s="626"/>
      <c r="J37" s="626"/>
      <c r="K37" s="626"/>
      <c r="L37" s="626"/>
      <c r="M37" s="626"/>
      <c r="N37" s="626"/>
      <c r="O37" s="626"/>
      <c r="P37" s="626"/>
      <c r="Q37" s="627"/>
      <c r="R37" s="628">
        <v>211814</v>
      </c>
      <c r="S37" s="629"/>
      <c r="T37" s="629"/>
      <c r="U37" s="629"/>
      <c r="V37" s="629"/>
      <c r="W37" s="629"/>
      <c r="X37" s="629"/>
      <c r="Y37" s="630"/>
      <c r="Z37" s="655">
        <v>3.3</v>
      </c>
      <c r="AA37" s="655"/>
      <c r="AB37" s="655"/>
      <c r="AC37" s="655"/>
      <c r="AD37" s="656" t="s">
        <v>130</v>
      </c>
      <c r="AE37" s="656"/>
      <c r="AF37" s="656"/>
      <c r="AG37" s="656"/>
      <c r="AH37" s="656"/>
      <c r="AI37" s="656"/>
      <c r="AJ37" s="656"/>
      <c r="AK37" s="656"/>
      <c r="AL37" s="631" t="s">
        <v>130</v>
      </c>
      <c r="AM37" s="632"/>
      <c r="AN37" s="632"/>
      <c r="AO37" s="657"/>
      <c r="AQ37" s="668" t="s">
        <v>329</v>
      </c>
      <c r="AR37" s="669"/>
      <c r="AS37" s="669"/>
      <c r="AT37" s="669"/>
      <c r="AU37" s="669"/>
      <c r="AV37" s="669"/>
      <c r="AW37" s="669"/>
      <c r="AX37" s="669"/>
      <c r="AY37" s="670"/>
      <c r="AZ37" s="628">
        <v>102857</v>
      </c>
      <c r="BA37" s="629"/>
      <c r="BB37" s="629"/>
      <c r="BC37" s="629"/>
      <c r="BD37" s="639"/>
      <c r="BE37" s="639"/>
      <c r="BF37" s="671"/>
      <c r="BG37" s="662" t="s">
        <v>330</v>
      </c>
      <c r="BH37" s="663"/>
      <c r="BI37" s="663"/>
      <c r="BJ37" s="663"/>
      <c r="BK37" s="663"/>
      <c r="BL37" s="663"/>
      <c r="BM37" s="663"/>
      <c r="BN37" s="663"/>
      <c r="BO37" s="663"/>
      <c r="BP37" s="663"/>
      <c r="BQ37" s="663"/>
      <c r="BR37" s="663"/>
      <c r="BS37" s="663"/>
      <c r="BT37" s="663"/>
      <c r="BU37" s="664"/>
      <c r="BV37" s="628">
        <v>6255</v>
      </c>
      <c r="BW37" s="629"/>
      <c r="BX37" s="629"/>
      <c r="BY37" s="629"/>
      <c r="BZ37" s="629"/>
      <c r="CA37" s="629"/>
      <c r="CB37" s="672"/>
      <c r="CD37" s="662" t="s">
        <v>331</v>
      </c>
      <c r="CE37" s="663"/>
      <c r="CF37" s="663"/>
      <c r="CG37" s="663"/>
      <c r="CH37" s="663"/>
      <c r="CI37" s="663"/>
      <c r="CJ37" s="663"/>
      <c r="CK37" s="663"/>
      <c r="CL37" s="663"/>
      <c r="CM37" s="663"/>
      <c r="CN37" s="663"/>
      <c r="CO37" s="663"/>
      <c r="CP37" s="663"/>
      <c r="CQ37" s="664"/>
      <c r="CR37" s="628">
        <v>414770</v>
      </c>
      <c r="CS37" s="639"/>
      <c r="CT37" s="639"/>
      <c r="CU37" s="639"/>
      <c r="CV37" s="639"/>
      <c r="CW37" s="639"/>
      <c r="CX37" s="639"/>
      <c r="CY37" s="640"/>
      <c r="CZ37" s="631">
        <v>6.7</v>
      </c>
      <c r="DA37" s="641"/>
      <c r="DB37" s="641"/>
      <c r="DC37" s="642"/>
      <c r="DD37" s="634">
        <v>407947</v>
      </c>
      <c r="DE37" s="639"/>
      <c r="DF37" s="639"/>
      <c r="DG37" s="639"/>
      <c r="DH37" s="639"/>
      <c r="DI37" s="639"/>
      <c r="DJ37" s="639"/>
      <c r="DK37" s="640"/>
      <c r="DL37" s="634">
        <v>381409</v>
      </c>
      <c r="DM37" s="639"/>
      <c r="DN37" s="639"/>
      <c r="DO37" s="639"/>
      <c r="DP37" s="639"/>
      <c r="DQ37" s="639"/>
      <c r="DR37" s="639"/>
      <c r="DS37" s="639"/>
      <c r="DT37" s="639"/>
      <c r="DU37" s="639"/>
      <c r="DV37" s="640"/>
      <c r="DW37" s="631">
        <v>10</v>
      </c>
      <c r="DX37" s="641"/>
      <c r="DY37" s="641"/>
      <c r="DZ37" s="641"/>
      <c r="EA37" s="641"/>
      <c r="EB37" s="641"/>
      <c r="EC37" s="673"/>
    </row>
    <row r="38" spans="2:133" ht="11.25" customHeight="1" x14ac:dyDescent="0.15">
      <c r="B38" s="625" t="s">
        <v>332</v>
      </c>
      <c r="C38" s="626"/>
      <c r="D38" s="626"/>
      <c r="E38" s="626"/>
      <c r="F38" s="626"/>
      <c r="G38" s="626"/>
      <c r="H38" s="626"/>
      <c r="I38" s="626"/>
      <c r="J38" s="626"/>
      <c r="K38" s="626"/>
      <c r="L38" s="626"/>
      <c r="M38" s="626"/>
      <c r="N38" s="626"/>
      <c r="O38" s="626"/>
      <c r="P38" s="626"/>
      <c r="Q38" s="627"/>
      <c r="R38" s="628">
        <v>88628</v>
      </c>
      <c r="S38" s="629"/>
      <c r="T38" s="629"/>
      <c r="U38" s="629"/>
      <c r="V38" s="629"/>
      <c r="W38" s="629"/>
      <c r="X38" s="629"/>
      <c r="Y38" s="630"/>
      <c r="Z38" s="655">
        <v>1.4</v>
      </c>
      <c r="AA38" s="655"/>
      <c r="AB38" s="655"/>
      <c r="AC38" s="655"/>
      <c r="AD38" s="656" t="s">
        <v>129</v>
      </c>
      <c r="AE38" s="656"/>
      <c r="AF38" s="656"/>
      <c r="AG38" s="656"/>
      <c r="AH38" s="656"/>
      <c r="AI38" s="656"/>
      <c r="AJ38" s="656"/>
      <c r="AK38" s="656"/>
      <c r="AL38" s="631" t="s">
        <v>241</v>
      </c>
      <c r="AM38" s="632"/>
      <c r="AN38" s="632"/>
      <c r="AO38" s="657"/>
      <c r="AQ38" s="668" t="s">
        <v>333</v>
      </c>
      <c r="AR38" s="669"/>
      <c r="AS38" s="669"/>
      <c r="AT38" s="669"/>
      <c r="AU38" s="669"/>
      <c r="AV38" s="669"/>
      <c r="AW38" s="669"/>
      <c r="AX38" s="669"/>
      <c r="AY38" s="670"/>
      <c r="AZ38" s="628">
        <v>80668</v>
      </c>
      <c r="BA38" s="629"/>
      <c r="BB38" s="629"/>
      <c r="BC38" s="629"/>
      <c r="BD38" s="639"/>
      <c r="BE38" s="639"/>
      <c r="BF38" s="671"/>
      <c r="BG38" s="662" t="s">
        <v>334</v>
      </c>
      <c r="BH38" s="663"/>
      <c r="BI38" s="663"/>
      <c r="BJ38" s="663"/>
      <c r="BK38" s="663"/>
      <c r="BL38" s="663"/>
      <c r="BM38" s="663"/>
      <c r="BN38" s="663"/>
      <c r="BO38" s="663"/>
      <c r="BP38" s="663"/>
      <c r="BQ38" s="663"/>
      <c r="BR38" s="663"/>
      <c r="BS38" s="663"/>
      <c r="BT38" s="663"/>
      <c r="BU38" s="664"/>
      <c r="BV38" s="628">
        <v>892</v>
      </c>
      <c r="BW38" s="629"/>
      <c r="BX38" s="629"/>
      <c r="BY38" s="629"/>
      <c r="BZ38" s="629"/>
      <c r="CA38" s="629"/>
      <c r="CB38" s="672"/>
      <c r="CD38" s="662" t="s">
        <v>335</v>
      </c>
      <c r="CE38" s="663"/>
      <c r="CF38" s="663"/>
      <c r="CG38" s="663"/>
      <c r="CH38" s="663"/>
      <c r="CI38" s="663"/>
      <c r="CJ38" s="663"/>
      <c r="CK38" s="663"/>
      <c r="CL38" s="663"/>
      <c r="CM38" s="663"/>
      <c r="CN38" s="663"/>
      <c r="CO38" s="663"/>
      <c r="CP38" s="663"/>
      <c r="CQ38" s="664"/>
      <c r="CR38" s="628">
        <v>497284</v>
      </c>
      <c r="CS38" s="629"/>
      <c r="CT38" s="629"/>
      <c r="CU38" s="629"/>
      <c r="CV38" s="629"/>
      <c r="CW38" s="629"/>
      <c r="CX38" s="629"/>
      <c r="CY38" s="630"/>
      <c r="CZ38" s="631">
        <v>8</v>
      </c>
      <c r="DA38" s="641"/>
      <c r="DB38" s="641"/>
      <c r="DC38" s="642"/>
      <c r="DD38" s="634">
        <v>441037</v>
      </c>
      <c r="DE38" s="629"/>
      <c r="DF38" s="629"/>
      <c r="DG38" s="629"/>
      <c r="DH38" s="629"/>
      <c r="DI38" s="629"/>
      <c r="DJ38" s="629"/>
      <c r="DK38" s="630"/>
      <c r="DL38" s="634">
        <v>375247</v>
      </c>
      <c r="DM38" s="629"/>
      <c r="DN38" s="629"/>
      <c r="DO38" s="629"/>
      <c r="DP38" s="629"/>
      <c r="DQ38" s="629"/>
      <c r="DR38" s="629"/>
      <c r="DS38" s="629"/>
      <c r="DT38" s="629"/>
      <c r="DU38" s="629"/>
      <c r="DV38" s="630"/>
      <c r="DW38" s="631">
        <v>9.8000000000000007</v>
      </c>
      <c r="DX38" s="641"/>
      <c r="DY38" s="641"/>
      <c r="DZ38" s="641"/>
      <c r="EA38" s="641"/>
      <c r="EB38" s="641"/>
      <c r="EC38" s="673"/>
    </row>
    <row r="39" spans="2:133" ht="11.25" customHeight="1" x14ac:dyDescent="0.15">
      <c r="B39" s="625" t="s">
        <v>336</v>
      </c>
      <c r="C39" s="626"/>
      <c r="D39" s="626"/>
      <c r="E39" s="626"/>
      <c r="F39" s="626"/>
      <c r="G39" s="626"/>
      <c r="H39" s="626"/>
      <c r="I39" s="626"/>
      <c r="J39" s="626"/>
      <c r="K39" s="626"/>
      <c r="L39" s="626"/>
      <c r="M39" s="626"/>
      <c r="N39" s="626"/>
      <c r="O39" s="626"/>
      <c r="P39" s="626"/>
      <c r="Q39" s="627"/>
      <c r="R39" s="628">
        <v>219744</v>
      </c>
      <c r="S39" s="629"/>
      <c r="T39" s="629"/>
      <c r="U39" s="629"/>
      <c r="V39" s="629"/>
      <c r="W39" s="629"/>
      <c r="X39" s="629"/>
      <c r="Y39" s="630"/>
      <c r="Z39" s="655">
        <v>3.5</v>
      </c>
      <c r="AA39" s="655"/>
      <c r="AB39" s="655"/>
      <c r="AC39" s="655"/>
      <c r="AD39" s="656">
        <v>230</v>
      </c>
      <c r="AE39" s="656"/>
      <c r="AF39" s="656"/>
      <c r="AG39" s="656"/>
      <c r="AH39" s="656"/>
      <c r="AI39" s="656"/>
      <c r="AJ39" s="656"/>
      <c r="AK39" s="656"/>
      <c r="AL39" s="631">
        <v>0</v>
      </c>
      <c r="AM39" s="632"/>
      <c r="AN39" s="632"/>
      <c r="AO39" s="657"/>
      <c r="AQ39" s="668" t="s">
        <v>337</v>
      </c>
      <c r="AR39" s="669"/>
      <c r="AS39" s="669"/>
      <c r="AT39" s="669"/>
      <c r="AU39" s="669"/>
      <c r="AV39" s="669"/>
      <c r="AW39" s="669"/>
      <c r="AX39" s="669"/>
      <c r="AY39" s="670"/>
      <c r="AZ39" s="628">
        <v>71362</v>
      </c>
      <c r="BA39" s="629"/>
      <c r="BB39" s="629"/>
      <c r="BC39" s="629"/>
      <c r="BD39" s="639"/>
      <c r="BE39" s="639"/>
      <c r="BF39" s="671"/>
      <c r="BG39" s="662" t="s">
        <v>338</v>
      </c>
      <c r="BH39" s="663"/>
      <c r="BI39" s="663"/>
      <c r="BJ39" s="663"/>
      <c r="BK39" s="663"/>
      <c r="BL39" s="663"/>
      <c r="BM39" s="663"/>
      <c r="BN39" s="663"/>
      <c r="BO39" s="663"/>
      <c r="BP39" s="663"/>
      <c r="BQ39" s="663"/>
      <c r="BR39" s="663"/>
      <c r="BS39" s="663"/>
      <c r="BT39" s="663"/>
      <c r="BU39" s="664"/>
      <c r="BV39" s="628">
        <v>1440</v>
      </c>
      <c r="BW39" s="629"/>
      <c r="BX39" s="629"/>
      <c r="BY39" s="629"/>
      <c r="BZ39" s="629"/>
      <c r="CA39" s="629"/>
      <c r="CB39" s="672"/>
      <c r="CD39" s="662" t="s">
        <v>339</v>
      </c>
      <c r="CE39" s="663"/>
      <c r="CF39" s="663"/>
      <c r="CG39" s="663"/>
      <c r="CH39" s="663"/>
      <c r="CI39" s="663"/>
      <c r="CJ39" s="663"/>
      <c r="CK39" s="663"/>
      <c r="CL39" s="663"/>
      <c r="CM39" s="663"/>
      <c r="CN39" s="663"/>
      <c r="CO39" s="663"/>
      <c r="CP39" s="663"/>
      <c r="CQ39" s="664"/>
      <c r="CR39" s="628">
        <v>503488</v>
      </c>
      <c r="CS39" s="639"/>
      <c r="CT39" s="639"/>
      <c r="CU39" s="639"/>
      <c r="CV39" s="639"/>
      <c r="CW39" s="639"/>
      <c r="CX39" s="639"/>
      <c r="CY39" s="640"/>
      <c r="CZ39" s="631">
        <v>8.1</v>
      </c>
      <c r="DA39" s="641"/>
      <c r="DB39" s="641"/>
      <c r="DC39" s="642"/>
      <c r="DD39" s="634">
        <v>124696</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73"/>
    </row>
    <row r="40" spans="2:133" ht="11.25" customHeight="1" x14ac:dyDescent="0.15">
      <c r="B40" s="625" t="s">
        <v>340</v>
      </c>
      <c r="C40" s="626"/>
      <c r="D40" s="626"/>
      <c r="E40" s="626"/>
      <c r="F40" s="626"/>
      <c r="G40" s="626"/>
      <c r="H40" s="626"/>
      <c r="I40" s="626"/>
      <c r="J40" s="626"/>
      <c r="K40" s="626"/>
      <c r="L40" s="626"/>
      <c r="M40" s="626"/>
      <c r="N40" s="626"/>
      <c r="O40" s="626"/>
      <c r="P40" s="626"/>
      <c r="Q40" s="627"/>
      <c r="R40" s="628">
        <v>473343</v>
      </c>
      <c r="S40" s="629"/>
      <c r="T40" s="629"/>
      <c r="U40" s="629"/>
      <c r="V40" s="629"/>
      <c r="W40" s="629"/>
      <c r="X40" s="629"/>
      <c r="Y40" s="630"/>
      <c r="Z40" s="655">
        <v>7.5</v>
      </c>
      <c r="AA40" s="655"/>
      <c r="AB40" s="655"/>
      <c r="AC40" s="655"/>
      <c r="AD40" s="656" t="s">
        <v>129</v>
      </c>
      <c r="AE40" s="656"/>
      <c r="AF40" s="656"/>
      <c r="AG40" s="656"/>
      <c r="AH40" s="656"/>
      <c r="AI40" s="656"/>
      <c r="AJ40" s="656"/>
      <c r="AK40" s="656"/>
      <c r="AL40" s="631" t="s">
        <v>129</v>
      </c>
      <c r="AM40" s="632"/>
      <c r="AN40" s="632"/>
      <c r="AO40" s="657"/>
      <c r="AQ40" s="668" t="s">
        <v>341</v>
      </c>
      <c r="AR40" s="669"/>
      <c r="AS40" s="669"/>
      <c r="AT40" s="669"/>
      <c r="AU40" s="669"/>
      <c r="AV40" s="669"/>
      <c r="AW40" s="669"/>
      <c r="AX40" s="669"/>
      <c r="AY40" s="670"/>
      <c r="AZ40" s="628" t="s">
        <v>130</v>
      </c>
      <c r="BA40" s="629"/>
      <c r="BB40" s="629"/>
      <c r="BC40" s="629"/>
      <c r="BD40" s="639"/>
      <c r="BE40" s="639"/>
      <c r="BF40" s="671"/>
      <c r="BG40" s="674" t="s">
        <v>342</v>
      </c>
      <c r="BH40" s="675"/>
      <c r="BI40" s="675"/>
      <c r="BJ40" s="675"/>
      <c r="BK40" s="675"/>
      <c r="BL40" s="222"/>
      <c r="BM40" s="663" t="s">
        <v>343</v>
      </c>
      <c r="BN40" s="663"/>
      <c r="BO40" s="663"/>
      <c r="BP40" s="663"/>
      <c r="BQ40" s="663"/>
      <c r="BR40" s="663"/>
      <c r="BS40" s="663"/>
      <c r="BT40" s="663"/>
      <c r="BU40" s="664"/>
      <c r="BV40" s="628">
        <v>153</v>
      </c>
      <c r="BW40" s="629"/>
      <c r="BX40" s="629"/>
      <c r="BY40" s="629"/>
      <c r="BZ40" s="629"/>
      <c r="CA40" s="629"/>
      <c r="CB40" s="672"/>
      <c r="CD40" s="662" t="s">
        <v>344</v>
      </c>
      <c r="CE40" s="663"/>
      <c r="CF40" s="663"/>
      <c r="CG40" s="663"/>
      <c r="CH40" s="663"/>
      <c r="CI40" s="663"/>
      <c r="CJ40" s="663"/>
      <c r="CK40" s="663"/>
      <c r="CL40" s="663"/>
      <c r="CM40" s="663"/>
      <c r="CN40" s="663"/>
      <c r="CO40" s="663"/>
      <c r="CP40" s="663"/>
      <c r="CQ40" s="664"/>
      <c r="CR40" s="628">
        <v>19240</v>
      </c>
      <c r="CS40" s="629"/>
      <c r="CT40" s="629"/>
      <c r="CU40" s="629"/>
      <c r="CV40" s="629"/>
      <c r="CW40" s="629"/>
      <c r="CX40" s="629"/>
      <c r="CY40" s="630"/>
      <c r="CZ40" s="631">
        <v>0.3</v>
      </c>
      <c r="DA40" s="641"/>
      <c r="DB40" s="641"/>
      <c r="DC40" s="642"/>
      <c r="DD40" s="634">
        <v>66</v>
      </c>
      <c r="DE40" s="629"/>
      <c r="DF40" s="629"/>
      <c r="DG40" s="629"/>
      <c r="DH40" s="629"/>
      <c r="DI40" s="629"/>
      <c r="DJ40" s="629"/>
      <c r="DK40" s="630"/>
      <c r="DL40" s="634" t="s">
        <v>129</v>
      </c>
      <c r="DM40" s="629"/>
      <c r="DN40" s="629"/>
      <c r="DO40" s="629"/>
      <c r="DP40" s="629"/>
      <c r="DQ40" s="629"/>
      <c r="DR40" s="629"/>
      <c r="DS40" s="629"/>
      <c r="DT40" s="629"/>
      <c r="DU40" s="629"/>
      <c r="DV40" s="630"/>
      <c r="DW40" s="631" t="s">
        <v>130</v>
      </c>
      <c r="DX40" s="641"/>
      <c r="DY40" s="641"/>
      <c r="DZ40" s="641"/>
      <c r="EA40" s="641"/>
      <c r="EB40" s="641"/>
      <c r="EC40" s="673"/>
    </row>
    <row r="41" spans="2:133" ht="11.25" customHeight="1" x14ac:dyDescent="0.15">
      <c r="B41" s="625" t="s">
        <v>345</v>
      </c>
      <c r="C41" s="626"/>
      <c r="D41" s="626"/>
      <c r="E41" s="626"/>
      <c r="F41" s="626"/>
      <c r="G41" s="626"/>
      <c r="H41" s="626"/>
      <c r="I41" s="626"/>
      <c r="J41" s="626"/>
      <c r="K41" s="626"/>
      <c r="L41" s="626"/>
      <c r="M41" s="626"/>
      <c r="N41" s="626"/>
      <c r="O41" s="626"/>
      <c r="P41" s="626"/>
      <c r="Q41" s="627"/>
      <c r="R41" s="628" t="s">
        <v>241</v>
      </c>
      <c r="S41" s="629"/>
      <c r="T41" s="629"/>
      <c r="U41" s="629"/>
      <c r="V41" s="629"/>
      <c r="W41" s="629"/>
      <c r="X41" s="629"/>
      <c r="Y41" s="630"/>
      <c r="Z41" s="655" t="s">
        <v>130</v>
      </c>
      <c r="AA41" s="655"/>
      <c r="AB41" s="655"/>
      <c r="AC41" s="655"/>
      <c r="AD41" s="656" t="s">
        <v>129</v>
      </c>
      <c r="AE41" s="656"/>
      <c r="AF41" s="656"/>
      <c r="AG41" s="656"/>
      <c r="AH41" s="656"/>
      <c r="AI41" s="656"/>
      <c r="AJ41" s="656"/>
      <c r="AK41" s="656"/>
      <c r="AL41" s="631" t="s">
        <v>130</v>
      </c>
      <c r="AM41" s="632"/>
      <c r="AN41" s="632"/>
      <c r="AO41" s="657"/>
      <c r="AQ41" s="668" t="s">
        <v>346</v>
      </c>
      <c r="AR41" s="669"/>
      <c r="AS41" s="669"/>
      <c r="AT41" s="669"/>
      <c r="AU41" s="669"/>
      <c r="AV41" s="669"/>
      <c r="AW41" s="669"/>
      <c r="AX41" s="669"/>
      <c r="AY41" s="670"/>
      <c r="AZ41" s="628">
        <v>137598</v>
      </c>
      <c r="BA41" s="629"/>
      <c r="BB41" s="629"/>
      <c r="BC41" s="629"/>
      <c r="BD41" s="639"/>
      <c r="BE41" s="639"/>
      <c r="BF41" s="671"/>
      <c r="BG41" s="674"/>
      <c r="BH41" s="675"/>
      <c r="BI41" s="675"/>
      <c r="BJ41" s="675"/>
      <c r="BK41" s="675"/>
      <c r="BL41" s="222"/>
      <c r="BM41" s="663" t="s">
        <v>347</v>
      </c>
      <c r="BN41" s="663"/>
      <c r="BO41" s="663"/>
      <c r="BP41" s="663"/>
      <c r="BQ41" s="663"/>
      <c r="BR41" s="663"/>
      <c r="BS41" s="663"/>
      <c r="BT41" s="663"/>
      <c r="BU41" s="664"/>
      <c r="BV41" s="628">
        <v>1</v>
      </c>
      <c r="BW41" s="629"/>
      <c r="BX41" s="629"/>
      <c r="BY41" s="629"/>
      <c r="BZ41" s="629"/>
      <c r="CA41" s="629"/>
      <c r="CB41" s="672"/>
      <c r="CD41" s="662" t="s">
        <v>348</v>
      </c>
      <c r="CE41" s="663"/>
      <c r="CF41" s="663"/>
      <c r="CG41" s="663"/>
      <c r="CH41" s="663"/>
      <c r="CI41" s="663"/>
      <c r="CJ41" s="663"/>
      <c r="CK41" s="663"/>
      <c r="CL41" s="663"/>
      <c r="CM41" s="663"/>
      <c r="CN41" s="663"/>
      <c r="CO41" s="663"/>
      <c r="CP41" s="663"/>
      <c r="CQ41" s="664"/>
      <c r="CR41" s="628" t="s">
        <v>129</v>
      </c>
      <c r="CS41" s="639"/>
      <c r="CT41" s="639"/>
      <c r="CU41" s="639"/>
      <c r="CV41" s="639"/>
      <c r="CW41" s="639"/>
      <c r="CX41" s="639"/>
      <c r="CY41" s="640"/>
      <c r="CZ41" s="631" t="s">
        <v>130</v>
      </c>
      <c r="DA41" s="641"/>
      <c r="DB41" s="641"/>
      <c r="DC41" s="642"/>
      <c r="DD41" s="634" t="s">
        <v>241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349</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130</v>
      </c>
      <c r="AA42" s="655"/>
      <c r="AB42" s="655"/>
      <c r="AC42" s="655"/>
      <c r="AD42" s="656" t="s">
        <v>129</v>
      </c>
      <c r="AE42" s="656"/>
      <c r="AF42" s="656"/>
      <c r="AG42" s="656"/>
      <c r="AH42" s="656"/>
      <c r="AI42" s="656"/>
      <c r="AJ42" s="656"/>
      <c r="AK42" s="656"/>
      <c r="AL42" s="631" t="s">
        <v>129</v>
      </c>
      <c r="AM42" s="632"/>
      <c r="AN42" s="632"/>
      <c r="AO42" s="657"/>
      <c r="AQ42" s="665" t="s">
        <v>350</v>
      </c>
      <c r="AR42" s="666"/>
      <c r="AS42" s="666"/>
      <c r="AT42" s="666"/>
      <c r="AU42" s="666"/>
      <c r="AV42" s="666"/>
      <c r="AW42" s="666"/>
      <c r="AX42" s="666"/>
      <c r="AY42" s="667"/>
      <c r="AZ42" s="608">
        <v>104799</v>
      </c>
      <c r="BA42" s="643"/>
      <c r="BB42" s="643"/>
      <c r="BC42" s="643"/>
      <c r="BD42" s="609"/>
      <c r="BE42" s="609"/>
      <c r="BF42" s="658"/>
      <c r="BG42" s="676"/>
      <c r="BH42" s="677"/>
      <c r="BI42" s="677"/>
      <c r="BJ42" s="677"/>
      <c r="BK42" s="677"/>
      <c r="BL42" s="223"/>
      <c r="BM42" s="659" t="s">
        <v>351</v>
      </c>
      <c r="BN42" s="659"/>
      <c r="BO42" s="659"/>
      <c r="BP42" s="659"/>
      <c r="BQ42" s="659"/>
      <c r="BR42" s="659"/>
      <c r="BS42" s="659"/>
      <c r="BT42" s="659"/>
      <c r="BU42" s="660"/>
      <c r="BV42" s="608">
        <v>290</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554201</v>
      </c>
      <c r="CS42" s="639"/>
      <c r="CT42" s="639"/>
      <c r="CU42" s="639"/>
      <c r="CV42" s="639"/>
      <c r="CW42" s="639"/>
      <c r="CX42" s="639"/>
      <c r="CY42" s="640"/>
      <c r="CZ42" s="631">
        <v>8.9</v>
      </c>
      <c r="DA42" s="641"/>
      <c r="DB42" s="641"/>
      <c r="DC42" s="642"/>
      <c r="DD42" s="634">
        <v>242180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353</v>
      </c>
      <c r="C43" s="626"/>
      <c r="D43" s="626"/>
      <c r="E43" s="626"/>
      <c r="F43" s="626"/>
      <c r="G43" s="626"/>
      <c r="H43" s="626"/>
      <c r="I43" s="626"/>
      <c r="J43" s="626"/>
      <c r="K43" s="626"/>
      <c r="L43" s="626"/>
      <c r="M43" s="626"/>
      <c r="N43" s="626"/>
      <c r="O43" s="626"/>
      <c r="P43" s="626"/>
      <c r="Q43" s="627"/>
      <c r="R43" s="628">
        <v>123143</v>
      </c>
      <c r="S43" s="629"/>
      <c r="T43" s="629"/>
      <c r="U43" s="629"/>
      <c r="V43" s="629"/>
      <c r="W43" s="629"/>
      <c r="X43" s="629"/>
      <c r="Y43" s="630"/>
      <c r="Z43" s="655">
        <v>1.9</v>
      </c>
      <c r="AA43" s="655"/>
      <c r="AB43" s="655"/>
      <c r="AC43" s="655"/>
      <c r="AD43" s="656" t="s">
        <v>130</v>
      </c>
      <c r="AE43" s="656"/>
      <c r="AF43" s="656"/>
      <c r="AG43" s="656"/>
      <c r="AH43" s="656"/>
      <c r="AI43" s="656"/>
      <c r="AJ43" s="656"/>
      <c r="AK43" s="656"/>
      <c r="AL43" s="631" t="s">
        <v>129</v>
      </c>
      <c r="AM43" s="632"/>
      <c r="AN43" s="632"/>
      <c r="AO43" s="657"/>
      <c r="BV43" s="224"/>
      <c r="BW43" s="224"/>
      <c r="BX43" s="224"/>
      <c r="BY43" s="224"/>
      <c r="BZ43" s="224"/>
      <c r="CA43" s="224"/>
      <c r="CB43" s="224"/>
      <c r="CD43" s="625" t="s">
        <v>354</v>
      </c>
      <c r="CE43" s="626"/>
      <c r="CF43" s="626"/>
      <c r="CG43" s="626"/>
      <c r="CH43" s="626"/>
      <c r="CI43" s="626"/>
      <c r="CJ43" s="626"/>
      <c r="CK43" s="626"/>
      <c r="CL43" s="626"/>
      <c r="CM43" s="626"/>
      <c r="CN43" s="626"/>
      <c r="CO43" s="626"/>
      <c r="CP43" s="626"/>
      <c r="CQ43" s="627"/>
      <c r="CR43" s="628">
        <v>40416</v>
      </c>
      <c r="CS43" s="639"/>
      <c r="CT43" s="639"/>
      <c r="CU43" s="639"/>
      <c r="CV43" s="639"/>
      <c r="CW43" s="639"/>
      <c r="CX43" s="639"/>
      <c r="CY43" s="640"/>
      <c r="CZ43" s="631">
        <v>0.6</v>
      </c>
      <c r="DA43" s="641"/>
      <c r="DB43" s="641"/>
      <c r="DC43" s="642"/>
      <c r="DD43" s="634">
        <v>40416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355</v>
      </c>
      <c r="C44" s="606"/>
      <c r="D44" s="606"/>
      <c r="E44" s="606"/>
      <c r="F44" s="606"/>
      <c r="G44" s="606"/>
      <c r="H44" s="606"/>
      <c r="I44" s="606"/>
      <c r="J44" s="606"/>
      <c r="K44" s="606"/>
      <c r="L44" s="606"/>
      <c r="M44" s="606"/>
      <c r="N44" s="606"/>
      <c r="O44" s="606"/>
      <c r="P44" s="606"/>
      <c r="Q44" s="607"/>
      <c r="R44" s="608">
        <v>6349511</v>
      </c>
      <c r="S44" s="643"/>
      <c r="T44" s="643"/>
      <c r="U44" s="643"/>
      <c r="V44" s="643"/>
      <c r="W44" s="643"/>
      <c r="X44" s="643"/>
      <c r="Y44" s="644"/>
      <c r="Z44" s="645">
        <v>100</v>
      </c>
      <c r="AA44" s="645"/>
      <c r="AB44" s="645"/>
      <c r="AC44" s="645"/>
      <c r="AD44" s="646">
        <v>3688879</v>
      </c>
      <c r="AE44" s="646"/>
      <c r="AF44" s="646"/>
      <c r="AG44" s="646"/>
      <c r="AH44" s="646"/>
      <c r="AI44" s="646"/>
      <c r="AJ44" s="646"/>
      <c r="AK44" s="646"/>
      <c r="AL44" s="611">
        <v>100</v>
      </c>
      <c r="AM44" s="647"/>
      <c r="AN44" s="647"/>
      <c r="AO44" s="648"/>
      <c r="CD44" s="649" t="s">
        <v>301</v>
      </c>
      <c r="CE44" s="650"/>
      <c r="CF44" s="625" t="s">
        <v>356</v>
      </c>
      <c r="CG44" s="626"/>
      <c r="CH44" s="626"/>
      <c r="CI44" s="626"/>
      <c r="CJ44" s="626"/>
      <c r="CK44" s="626"/>
      <c r="CL44" s="626"/>
      <c r="CM44" s="626"/>
      <c r="CN44" s="626"/>
      <c r="CO44" s="626"/>
      <c r="CP44" s="626"/>
      <c r="CQ44" s="627"/>
      <c r="CR44" s="628">
        <v>547964</v>
      </c>
      <c r="CS44" s="629"/>
      <c r="CT44" s="629"/>
      <c r="CU44" s="629"/>
      <c r="CV44" s="629"/>
      <c r="CW44" s="629"/>
      <c r="CX44" s="629"/>
      <c r="CY44" s="630"/>
      <c r="CZ44" s="631">
        <v>8.8000000000000007</v>
      </c>
      <c r="DA44" s="632"/>
      <c r="DB44" s="632"/>
      <c r="DC44" s="633"/>
      <c r="DD44" s="634">
        <v>235943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357</v>
      </c>
      <c r="CG45" s="626"/>
      <c r="CH45" s="626"/>
      <c r="CI45" s="626"/>
      <c r="CJ45" s="626"/>
      <c r="CK45" s="626"/>
      <c r="CL45" s="626"/>
      <c r="CM45" s="626"/>
      <c r="CN45" s="626"/>
      <c r="CO45" s="626"/>
      <c r="CP45" s="626"/>
      <c r="CQ45" s="627"/>
      <c r="CR45" s="628">
        <v>167247</v>
      </c>
      <c r="CS45" s="639"/>
      <c r="CT45" s="639"/>
      <c r="CU45" s="639"/>
      <c r="CV45" s="639"/>
      <c r="CW45" s="639"/>
      <c r="CX45" s="639"/>
      <c r="CY45" s="640"/>
      <c r="CZ45" s="631">
        <v>2.7</v>
      </c>
      <c r="DA45" s="641"/>
      <c r="DB45" s="641"/>
      <c r="DC45" s="642"/>
      <c r="DD45" s="634">
        <v>80928</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359</v>
      </c>
      <c r="CG46" s="626"/>
      <c r="CH46" s="626"/>
      <c r="CI46" s="626"/>
      <c r="CJ46" s="626"/>
      <c r="CK46" s="626"/>
      <c r="CL46" s="626"/>
      <c r="CM46" s="626"/>
      <c r="CN46" s="626"/>
      <c r="CO46" s="626"/>
      <c r="CP46" s="626"/>
      <c r="CQ46" s="627"/>
      <c r="CR46" s="628">
        <v>309836</v>
      </c>
      <c r="CS46" s="629"/>
      <c r="CT46" s="629"/>
      <c r="CU46" s="629"/>
      <c r="CV46" s="629"/>
      <c r="CW46" s="629"/>
      <c r="CX46" s="629"/>
      <c r="CY46" s="630"/>
      <c r="CZ46" s="631">
        <v>5</v>
      </c>
      <c r="DA46" s="632"/>
      <c r="DB46" s="632"/>
      <c r="DC46" s="633"/>
      <c r="DD46" s="634">
        <v>122334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v>6237</v>
      </c>
      <c r="CS47" s="639"/>
      <c r="CT47" s="639"/>
      <c r="CU47" s="639"/>
      <c r="CV47" s="639"/>
      <c r="CW47" s="639"/>
      <c r="CX47" s="639"/>
      <c r="CY47" s="640"/>
      <c r="CZ47" s="631">
        <v>0.1</v>
      </c>
      <c r="DA47" s="641"/>
      <c r="DB47" s="641"/>
      <c r="DC47" s="642"/>
      <c r="DD47" s="634">
        <v>6237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241</v>
      </c>
      <c r="CS48" s="629"/>
      <c r="CT48" s="629"/>
      <c r="CU48" s="629"/>
      <c r="CV48" s="629"/>
      <c r="CW48" s="629"/>
      <c r="CX48" s="629"/>
      <c r="CY48" s="630"/>
      <c r="CZ48" s="631" t="s">
        <v>130</v>
      </c>
      <c r="DA48" s="632"/>
      <c r="DB48" s="632"/>
      <c r="DC48" s="633"/>
      <c r="DD48" s="634" t="s">
        <v>241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364</v>
      </c>
      <c r="CE49" s="606"/>
      <c r="CF49" s="606"/>
      <c r="CG49" s="606"/>
      <c r="CH49" s="606"/>
      <c r="CI49" s="606"/>
      <c r="CJ49" s="606"/>
      <c r="CK49" s="606"/>
      <c r="CL49" s="606"/>
      <c r="CM49" s="606"/>
      <c r="CN49" s="606"/>
      <c r="CO49" s="606"/>
      <c r="CP49" s="606"/>
      <c r="CQ49" s="607"/>
      <c r="CR49" s="608">
        <v>6226183</v>
      </c>
      <c r="CS49" s="609"/>
      <c r="CT49" s="609"/>
      <c r="CU49" s="609"/>
      <c r="CV49" s="609"/>
      <c r="CW49" s="609"/>
      <c r="CX49" s="609"/>
      <c r="CY49" s="610"/>
      <c r="CZ49" s="611">
        <v>100</v>
      </c>
      <c r="DA49" s="612"/>
      <c r="DB49" s="612"/>
      <c r="DC49" s="613"/>
      <c r="DD49" s="614">
        <v>4187856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vfGkeTD7BuerGzw7hSJfiUsCLUjNh6O5bj+5EECt0gmcbo98bT7iQ4A0vcVDtfRn9qehtjA5UvLZeZ9+46n+CQ==" saltValue="p247VTbHfDPPbO4F8mabZ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365</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366</v>
      </c>
      <c r="DK2" s="1136"/>
      <c r="DL2" s="1136"/>
      <c r="DM2" s="1136"/>
      <c r="DN2" s="1136"/>
      <c r="DO2" s="1137"/>
      <c r="DP2" s="231"/>
      <c r="DQ2" s="1135" t="s">
        <v>367</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370</v>
      </c>
      <c r="B5" s="1024"/>
      <c r="C5" s="1024"/>
      <c r="D5" s="1024"/>
      <c r="E5" s="1024"/>
      <c r="F5" s="1024"/>
      <c r="G5" s="1024"/>
      <c r="H5" s="1024"/>
      <c r="I5" s="1024"/>
      <c r="J5" s="1024"/>
      <c r="K5" s="1024"/>
      <c r="L5" s="1024"/>
      <c r="M5" s="1024"/>
      <c r="N5" s="1024"/>
      <c r="O5" s="1024"/>
      <c r="P5" s="1025"/>
      <c r="Q5" s="1029" t="s">
        <v>371</v>
      </c>
      <c r="R5" s="1030"/>
      <c r="S5" s="1030"/>
      <c r="T5" s="1030"/>
      <c r="U5" s="1031"/>
      <c r="V5" s="1029" t="s">
        <v>372</v>
      </c>
      <c r="W5" s="1030"/>
      <c r="X5" s="1030"/>
      <c r="Y5" s="1030"/>
      <c r="Z5" s="1031"/>
      <c r="AA5" s="1029" t="s">
        <v>373</v>
      </c>
      <c r="AB5" s="1030"/>
      <c r="AC5" s="1030"/>
      <c r="AD5" s="1030"/>
      <c r="AE5" s="1030"/>
      <c r="AF5" s="1138" t="s">
        <v>374</v>
      </c>
      <c r="AG5" s="1030"/>
      <c r="AH5" s="1030"/>
      <c r="AI5" s="1030"/>
      <c r="AJ5" s="1043"/>
      <c r="AK5" s="1030" t="s">
        <v>375</v>
      </c>
      <c r="AL5" s="1030"/>
      <c r="AM5" s="1030"/>
      <c r="AN5" s="1030"/>
      <c r="AO5" s="1031"/>
      <c r="AP5" s="1029" t="s">
        <v>376</v>
      </c>
      <c r="AQ5" s="1030"/>
      <c r="AR5" s="1030"/>
      <c r="AS5" s="1030"/>
      <c r="AT5" s="1031"/>
      <c r="AU5" s="1029" t="s">
        <v>377</v>
      </c>
      <c r="AV5" s="1030"/>
      <c r="AW5" s="1030"/>
      <c r="AX5" s="1030"/>
      <c r="AY5" s="1043"/>
      <c r="AZ5" s="235"/>
      <c r="BA5" s="235"/>
      <c r="BB5" s="235"/>
      <c r="BC5" s="235"/>
      <c r="BD5" s="235"/>
      <c r="BE5" s="236"/>
      <c r="BF5" s="236"/>
      <c r="BG5" s="236"/>
      <c r="BH5" s="236"/>
      <c r="BI5" s="236"/>
      <c r="BJ5" s="236"/>
      <c r="BK5" s="236"/>
      <c r="BL5" s="236"/>
      <c r="BM5" s="236"/>
      <c r="BN5" s="236"/>
      <c r="BO5" s="236"/>
      <c r="BP5" s="236"/>
      <c r="BQ5" s="1023" t="s">
        <v>378</v>
      </c>
      <c r="BR5" s="1024"/>
      <c r="BS5" s="1024"/>
      <c r="BT5" s="1024"/>
      <c r="BU5" s="1024"/>
      <c r="BV5" s="1024"/>
      <c r="BW5" s="1024"/>
      <c r="BX5" s="1024"/>
      <c r="BY5" s="1024"/>
      <c r="BZ5" s="1024"/>
      <c r="CA5" s="1024"/>
      <c r="CB5" s="1024"/>
      <c r="CC5" s="1024"/>
      <c r="CD5" s="1024"/>
      <c r="CE5" s="1024"/>
      <c r="CF5" s="1024"/>
      <c r="CG5" s="1025"/>
      <c r="CH5" s="1029" t="s">
        <v>379</v>
      </c>
      <c r="CI5" s="1030"/>
      <c r="CJ5" s="1030"/>
      <c r="CK5" s="1030"/>
      <c r="CL5" s="1031"/>
      <c r="CM5" s="1029" t="s">
        <v>380</v>
      </c>
      <c r="CN5" s="1030"/>
      <c r="CO5" s="1030"/>
      <c r="CP5" s="1030"/>
      <c r="CQ5" s="1031"/>
      <c r="CR5" s="1029" t="s">
        <v>381</v>
      </c>
      <c r="CS5" s="1030"/>
      <c r="CT5" s="1030"/>
      <c r="CU5" s="1030"/>
      <c r="CV5" s="1031"/>
      <c r="CW5" s="1029" t="s">
        <v>382</v>
      </c>
      <c r="CX5" s="1030"/>
      <c r="CY5" s="1030"/>
      <c r="CZ5" s="1030"/>
      <c r="DA5" s="1031"/>
      <c r="DB5" s="1029" t="s">
        <v>383</v>
      </c>
      <c r="DC5" s="1030"/>
      <c r="DD5" s="1030"/>
      <c r="DE5" s="1030"/>
      <c r="DF5" s="1031"/>
      <c r="DG5" s="1128" t="s">
        <v>384</v>
      </c>
      <c r="DH5" s="1129"/>
      <c r="DI5" s="1129"/>
      <c r="DJ5" s="1129"/>
      <c r="DK5" s="1130"/>
      <c r="DL5" s="1128" t="s">
        <v>385</v>
      </c>
      <c r="DM5" s="1129"/>
      <c r="DN5" s="1129"/>
      <c r="DO5" s="1129"/>
      <c r="DP5" s="1130"/>
      <c r="DQ5" s="1029" t="s">
        <v>386</v>
      </c>
      <c r="DR5" s="1030"/>
      <c r="DS5" s="1030"/>
      <c r="DT5" s="1030"/>
      <c r="DU5" s="1031"/>
      <c r="DV5" s="1029" t="s">
        <v>377</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387</v>
      </c>
      <c r="C7" s="1076"/>
      <c r="D7" s="1076"/>
      <c r="E7" s="1076"/>
      <c r="F7" s="1076"/>
      <c r="G7" s="1076"/>
      <c r="H7" s="1076"/>
      <c r="I7" s="1076"/>
      <c r="J7" s="1076"/>
      <c r="K7" s="1076"/>
      <c r="L7" s="1076"/>
      <c r="M7" s="1076"/>
      <c r="N7" s="1076"/>
      <c r="O7" s="1076"/>
      <c r="P7" s="1077"/>
      <c r="Q7" s="1115">
        <v>6350</v>
      </c>
      <c r="R7" s="1116"/>
      <c r="S7" s="1116"/>
      <c r="T7" s="1116"/>
      <c r="U7" s="1116"/>
      <c r="V7" s="1116">
        <v>6226</v>
      </c>
      <c r="W7" s="1116"/>
      <c r="X7" s="1116"/>
      <c r="Y7" s="1116"/>
      <c r="Z7" s="1116"/>
      <c r="AA7" s="1116">
        <f>Q7-V7</f>
        <v>124</v>
      </c>
      <c r="AB7" s="1116"/>
      <c r="AC7" s="1116"/>
      <c r="AD7" s="1116"/>
      <c r="AE7" s="1117"/>
      <c r="AF7" s="1118">
        <v>120</v>
      </c>
      <c r="AG7" s="1119"/>
      <c r="AH7" s="1119"/>
      <c r="AI7" s="1119"/>
      <c r="AJ7" s="1120"/>
      <c r="AK7" s="1121">
        <v>212</v>
      </c>
      <c r="AL7" s="1122"/>
      <c r="AM7" s="1122"/>
      <c r="AN7" s="1122"/>
      <c r="AO7" s="1122"/>
      <c r="AP7" s="1122">
        <v>5708</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t="s">
        <v>582</v>
      </c>
      <c r="BT7" s="1126"/>
      <c r="BU7" s="1126"/>
      <c r="BV7" s="1126"/>
      <c r="BW7" s="1126"/>
      <c r="BX7" s="1126"/>
      <c r="BY7" s="1126"/>
      <c r="BZ7" s="1126"/>
      <c r="CA7" s="1126"/>
      <c r="CB7" s="1126"/>
      <c r="CC7" s="1126"/>
      <c r="CD7" s="1126"/>
      <c r="CE7" s="1126"/>
      <c r="CF7" s="1126"/>
      <c r="CG7" s="1127"/>
      <c r="CH7" s="1112">
        <v>65</v>
      </c>
      <c r="CI7" s="1113"/>
      <c r="CJ7" s="1113"/>
      <c r="CK7" s="1113"/>
      <c r="CL7" s="1114"/>
      <c r="CM7" s="1112">
        <v>433</v>
      </c>
      <c r="CN7" s="1113"/>
      <c r="CO7" s="1113"/>
      <c r="CP7" s="1113"/>
      <c r="CQ7" s="1114"/>
      <c r="CR7" s="1112">
        <v>49</v>
      </c>
      <c r="CS7" s="1113"/>
      <c r="CT7" s="1113"/>
      <c r="CU7" s="1113"/>
      <c r="CV7" s="1114"/>
      <c r="CW7" s="1112" t="s">
        <v>510</v>
      </c>
      <c r="CX7" s="1113"/>
      <c r="CY7" s="1113"/>
      <c r="CZ7" s="1113"/>
      <c r="DA7" s="1114"/>
      <c r="DB7" s="1112" t="s">
        <v>510</v>
      </c>
      <c r="DC7" s="1113"/>
      <c r="DD7" s="1113"/>
      <c r="DE7" s="1113"/>
      <c r="DF7" s="1114"/>
      <c r="DG7" s="1112" t="s">
        <v>510</v>
      </c>
      <c r="DH7" s="1113"/>
      <c r="DI7" s="1113"/>
      <c r="DJ7" s="1113"/>
      <c r="DK7" s="1114"/>
      <c r="DL7" s="1112" t="s">
        <v>510</v>
      </c>
      <c r="DM7" s="1113"/>
      <c r="DN7" s="1113"/>
      <c r="DO7" s="1113"/>
      <c r="DP7" s="1114"/>
      <c r="DQ7" s="1112" t="s">
        <v>510</v>
      </c>
      <c r="DR7" s="1113"/>
      <c r="DS7" s="1113"/>
      <c r="DT7" s="1113"/>
      <c r="DU7" s="1114"/>
      <c r="DV7" s="1125"/>
      <c r="DW7" s="1126"/>
      <c r="DX7" s="1126"/>
      <c r="DY7" s="1126"/>
      <c r="DZ7" s="1140"/>
      <c r="EA7" s="237"/>
    </row>
    <row r="8" spans="1:131" s="238" customFormat="1" ht="26.25" customHeight="1" x14ac:dyDescent="0.15">
      <c r="A8" s="241">
        <v>2</v>
      </c>
      <c r="B8" s="1058" t="s">
        <v>388</v>
      </c>
      <c r="C8" s="1059"/>
      <c r="D8" s="1059"/>
      <c r="E8" s="1059"/>
      <c r="F8" s="1059"/>
      <c r="G8" s="1059"/>
      <c r="H8" s="1059"/>
      <c r="I8" s="1059"/>
      <c r="J8" s="1059"/>
      <c r="K8" s="1059"/>
      <c r="L8" s="1059"/>
      <c r="M8" s="1059"/>
      <c r="N8" s="1059"/>
      <c r="O8" s="1059"/>
      <c r="P8" s="1060"/>
      <c r="Q8" s="1066">
        <v>528</v>
      </c>
      <c r="R8" s="1067"/>
      <c r="S8" s="1067"/>
      <c r="T8" s="1067"/>
      <c r="U8" s="1067"/>
      <c r="V8" s="1067">
        <v>483</v>
      </c>
      <c r="W8" s="1067"/>
      <c r="X8" s="1067"/>
      <c r="Y8" s="1067"/>
      <c r="Z8" s="1067"/>
      <c r="AA8" s="1067">
        <f>Q8-V8</f>
        <v>45</v>
      </c>
      <c r="AB8" s="1067"/>
      <c r="AC8" s="1067"/>
      <c r="AD8" s="1067"/>
      <c r="AE8" s="1068"/>
      <c r="AF8" s="1063">
        <v>45</v>
      </c>
      <c r="AG8" s="1064"/>
      <c r="AH8" s="1064"/>
      <c r="AI8" s="1064"/>
      <c r="AJ8" s="1065"/>
      <c r="AK8" s="1108">
        <v>217</v>
      </c>
      <c r="AL8" s="1109"/>
      <c r="AM8" s="1109"/>
      <c r="AN8" s="1109"/>
      <c r="AO8" s="1109"/>
      <c r="AP8" s="1109">
        <v>47</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583</v>
      </c>
      <c r="BT8" s="1021"/>
      <c r="BU8" s="1021"/>
      <c r="BV8" s="1021"/>
      <c r="BW8" s="1021"/>
      <c r="BX8" s="1021"/>
      <c r="BY8" s="1021"/>
      <c r="BZ8" s="1021"/>
      <c r="CA8" s="1021"/>
      <c r="CB8" s="1021"/>
      <c r="CC8" s="1021"/>
      <c r="CD8" s="1021"/>
      <c r="CE8" s="1021"/>
      <c r="CF8" s="1021"/>
      <c r="CG8" s="1042"/>
      <c r="CH8" s="1017">
        <v>15</v>
      </c>
      <c r="CI8" s="1018"/>
      <c r="CJ8" s="1018"/>
      <c r="CK8" s="1018"/>
      <c r="CL8" s="1019"/>
      <c r="CM8" s="1017">
        <v>58</v>
      </c>
      <c r="CN8" s="1018"/>
      <c r="CO8" s="1018"/>
      <c r="CP8" s="1018"/>
      <c r="CQ8" s="1019"/>
      <c r="CR8" s="1017">
        <v>30</v>
      </c>
      <c r="CS8" s="1018"/>
      <c r="CT8" s="1018"/>
      <c r="CU8" s="1018"/>
      <c r="CV8" s="1019"/>
      <c r="CW8" s="1017" t="s">
        <v>510</v>
      </c>
      <c r="CX8" s="1018"/>
      <c r="CY8" s="1018"/>
      <c r="CZ8" s="1018"/>
      <c r="DA8" s="1019"/>
      <c r="DB8" s="1017" t="s">
        <v>510</v>
      </c>
      <c r="DC8" s="1018"/>
      <c r="DD8" s="1018"/>
      <c r="DE8" s="1018"/>
      <c r="DF8" s="1019"/>
      <c r="DG8" s="1017" t="s">
        <v>510</v>
      </c>
      <c r="DH8" s="1018"/>
      <c r="DI8" s="1018"/>
      <c r="DJ8" s="1018"/>
      <c r="DK8" s="1019"/>
      <c r="DL8" s="1017" t="s">
        <v>510</v>
      </c>
      <c r="DM8" s="1018"/>
      <c r="DN8" s="1018"/>
      <c r="DO8" s="1018"/>
      <c r="DP8" s="1019"/>
      <c r="DQ8" s="1017" t="s">
        <v>510</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584</v>
      </c>
      <c r="BT9" s="1021"/>
      <c r="BU9" s="1021"/>
      <c r="BV9" s="1021"/>
      <c r="BW9" s="1021"/>
      <c r="BX9" s="1021"/>
      <c r="BY9" s="1021"/>
      <c r="BZ9" s="1021"/>
      <c r="CA9" s="1021"/>
      <c r="CB9" s="1021"/>
      <c r="CC9" s="1021"/>
      <c r="CD9" s="1021"/>
      <c r="CE9" s="1021"/>
      <c r="CF9" s="1021"/>
      <c r="CG9" s="1042"/>
      <c r="CH9" s="1017">
        <v>27</v>
      </c>
      <c r="CI9" s="1018"/>
      <c r="CJ9" s="1018"/>
      <c r="CK9" s="1018"/>
      <c r="CL9" s="1019"/>
      <c r="CM9" s="1017">
        <v>-2</v>
      </c>
      <c r="CN9" s="1018"/>
      <c r="CO9" s="1018"/>
      <c r="CP9" s="1018"/>
      <c r="CQ9" s="1019"/>
      <c r="CR9" s="1017">
        <v>41</v>
      </c>
      <c r="CS9" s="1018"/>
      <c r="CT9" s="1018"/>
      <c r="CU9" s="1018"/>
      <c r="CV9" s="1019"/>
      <c r="CW9" s="1017" t="s">
        <v>510</v>
      </c>
      <c r="CX9" s="1018"/>
      <c r="CY9" s="1018"/>
      <c r="CZ9" s="1018"/>
      <c r="DA9" s="1019"/>
      <c r="DB9" s="1017" t="s">
        <v>510</v>
      </c>
      <c r="DC9" s="1018"/>
      <c r="DD9" s="1018"/>
      <c r="DE9" s="1018"/>
      <c r="DF9" s="1019"/>
      <c r="DG9" s="1017" t="s">
        <v>510</v>
      </c>
      <c r="DH9" s="1018"/>
      <c r="DI9" s="1018"/>
      <c r="DJ9" s="1018"/>
      <c r="DK9" s="1019"/>
      <c r="DL9" s="1017" t="s">
        <v>510</v>
      </c>
      <c r="DM9" s="1018"/>
      <c r="DN9" s="1018"/>
      <c r="DO9" s="1018"/>
      <c r="DP9" s="1019"/>
      <c r="DQ9" s="1017" t="s">
        <v>510</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389</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390</v>
      </c>
      <c r="B23" s="965" t="s">
        <v>391</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165</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392</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370</v>
      </c>
      <c r="B26" s="1024"/>
      <c r="C26" s="1024"/>
      <c r="D26" s="1024"/>
      <c r="E26" s="1024"/>
      <c r="F26" s="1024"/>
      <c r="G26" s="1024"/>
      <c r="H26" s="1024"/>
      <c r="I26" s="1024"/>
      <c r="J26" s="1024"/>
      <c r="K26" s="1024"/>
      <c r="L26" s="1024"/>
      <c r="M26" s="1024"/>
      <c r="N26" s="1024"/>
      <c r="O26" s="1024"/>
      <c r="P26" s="1025"/>
      <c r="Q26" s="1029" t="s">
        <v>395</v>
      </c>
      <c r="R26" s="1030"/>
      <c r="S26" s="1030"/>
      <c r="T26" s="1030"/>
      <c r="U26" s="1031"/>
      <c r="V26" s="1029" t="s">
        <v>396</v>
      </c>
      <c r="W26" s="1030"/>
      <c r="X26" s="1030"/>
      <c r="Y26" s="1030"/>
      <c r="Z26" s="1031"/>
      <c r="AA26" s="1029" t="s">
        <v>397</v>
      </c>
      <c r="AB26" s="1030"/>
      <c r="AC26" s="1030"/>
      <c r="AD26" s="1030"/>
      <c r="AE26" s="1030"/>
      <c r="AF26" s="1083" t="s">
        <v>398</v>
      </c>
      <c r="AG26" s="1036"/>
      <c r="AH26" s="1036"/>
      <c r="AI26" s="1036"/>
      <c r="AJ26" s="1084"/>
      <c r="AK26" s="1030" t="s">
        <v>399</v>
      </c>
      <c r="AL26" s="1030"/>
      <c r="AM26" s="1030"/>
      <c r="AN26" s="1030"/>
      <c r="AO26" s="1031"/>
      <c r="AP26" s="1029" t="s">
        <v>400</v>
      </c>
      <c r="AQ26" s="1030"/>
      <c r="AR26" s="1030"/>
      <c r="AS26" s="1030"/>
      <c r="AT26" s="1031"/>
      <c r="AU26" s="1029" t="s">
        <v>401</v>
      </c>
      <c r="AV26" s="1030"/>
      <c r="AW26" s="1030"/>
      <c r="AX26" s="1030"/>
      <c r="AY26" s="1031"/>
      <c r="AZ26" s="1029" t="s">
        <v>402</v>
      </c>
      <c r="BA26" s="1030"/>
      <c r="BB26" s="1030"/>
      <c r="BC26" s="1030"/>
      <c r="BD26" s="1031"/>
      <c r="BE26" s="1029" t="s">
        <v>377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403</v>
      </c>
      <c r="C28" s="1076"/>
      <c r="D28" s="1076"/>
      <c r="E28" s="1076"/>
      <c r="F28" s="1076"/>
      <c r="G28" s="1076"/>
      <c r="H28" s="1076"/>
      <c r="I28" s="1076"/>
      <c r="J28" s="1076"/>
      <c r="K28" s="1076"/>
      <c r="L28" s="1076"/>
      <c r="M28" s="1076"/>
      <c r="N28" s="1076"/>
      <c r="O28" s="1076"/>
      <c r="P28" s="1077"/>
      <c r="Q28" s="1078">
        <v>842</v>
      </c>
      <c r="R28" s="1079"/>
      <c r="S28" s="1079"/>
      <c r="T28" s="1079"/>
      <c r="U28" s="1079"/>
      <c r="V28" s="1079">
        <v>836</v>
      </c>
      <c r="W28" s="1079"/>
      <c r="X28" s="1079"/>
      <c r="Y28" s="1079"/>
      <c r="Z28" s="1079"/>
      <c r="AA28" s="1079">
        <v>6</v>
      </c>
      <c r="AB28" s="1079"/>
      <c r="AC28" s="1079"/>
      <c r="AD28" s="1079"/>
      <c r="AE28" s="1080"/>
      <c r="AF28" s="1081">
        <v>6</v>
      </c>
      <c r="AG28" s="1079"/>
      <c r="AH28" s="1079"/>
      <c r="AI28" s="1079"/>
      <c r="AJ28" s="1082"/>
      <c r="AK28" s="1070">
        <v>36</v>
      </c>
      <c r="AL28" s="1071"/>
      <c r="AM28" s="1071"/>
      <c r="AN28" s="1071"/>
      <c r="AO28" s="1071"/>
      <c r="AP28" s="1071" t="s">
        <v>510</v>
      </c>
      <c r="AQ28" s="1071"/>
      <c r="AR28" s="1071"/>
      <c r="AS28" s="1071"/>
      <c r="AT28" s="1071"/>
      <c r="AU28" s="1071" t="s">
        <v>510</v>
      </c>
      <c r="AV28" s="1071"/>
      <c r="AW28" s="1071"/>
      <c r="AX28" s="1071"/>
      <c r="AY28" s="1071"/>
      <c r="AZ28" s="1072" t="s">
        <v>510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404</v>
      </c>
      <c r="C29" s="1059"/>
      <c r="D29" s="1059"/>
      <c r="E29" s="1059"/>
      <c r="F29" s="1059"/>
      <c r="G29" s="1059"/>
      <c r="H29" s="1059"/>
      <c r="I29" s="1059"/>
      <c r="J29" s="1059"/>
      <c r="K29" s="1059"/>
      <c r="L29" s="1059"/>
      <c r="M29" s="1059"/>
      <c r="N29" s="1059"/>
      <c r="O29" s="1059"/>
      <c r="P29" s="1060"/>
      <c r="Q29" s="1066">
        <v>84</v>
      </c>
      <c r="R29" s="1067"/>
      <c r="S29" s="1067"/>
      <c r="T29" s="1067"/>
      <c r="U29" s="1067"/>
      <c r="V29" s="1067">
        <v>84</v>
      </c>
      <c r="W29" s="1067"/>
      <c r="X29" s="1067"/>
      <c r="Y29" s="1067"/>
      <c r="Z29" s="1067"/>
      <c r="AA29" s="1067">
        <v>0</v>
      </c>
      <c r="AB29" s="1067"/>
      <c r="AC29" s="1067"/>
      <c r="AD29" s="1067"/>
      <c r="AE29" s="1068"/>
      <c r="AF29" s="1063">
        <v>0</v>
      </c>
      <c r="AG29" s="1064"/>
      <c r="AH29" s="1064"/>
      <c r="AI29" s="1064"/>
      <c r="AJ29" s="1065"/>
      <c r="AK29" s="1008">
        <v>23</v>
      </c>
      <c r="AL29" s="999"/>
      <c r="AM29" s="999"/>
      <c r="AN29" s="999"/>
      <c r="AO29" s="999"/>
      <c r="AP29" s="999" t="s">
        <v>510</v>
      </c>
      <c r="AQ29" s="999"/>
      <c r="AR29" s="999"/>
      <c r="AS29" s="999"/>
      <c r="AT29" s="999"/>
      <c r="AU29" s="999" t="s">
        <v>510</v>
      </c>
      <c r="AV29" s="999"/>
      <c r="AW29" s="999"/>
      <c r="AX29" s="999"/>
      <c r="AY29" s="999"/>
      <c r="AZ29" s="1069" t="s">
        <v>510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405</v>
      </c>
      <c r="C30" s="1059"/>
      <c r="D30" s="1059"/>
      <c r="E30" s="1059"/>
      <c r="F30" s="1059"/>
      <c r="G30" s="1059"/>
      <c r="H30" s="1059"/>
      <c r="I30" s="1059"/>
      <c r="J30" s="1059"/>
      <c r="K30" s="1059"/>
      <c r="L30" s="1059"/>
      <c r="M30" s="1059"/>
      <c r="N30" s="1059"/>
      <c r="O30" s="1059"/>
      <c r="P30" s="1060"/>
      <c r="Q30" s="1066">
        <v>353</v>
      </c>
      <c r="R30" s="1067"/>
      <c r="S30" s="1067"/>
      <c r="T30" s="1067"/>
      <c r="U30" s="1067"/>
      <c r="V30" s="1067">
        <v>348</v>
      </c>
      <c r="W30" s="1067"/>
      <c r="X30" s="1067"/>
      <c r="Y30" s="1067"/>
      <c r="Z30" s="1067"/>
      <c r="AA30" s="1067">
        <v>5</v>
      </c>
      <c r="AB30" s="1067"/>
      <c r="AC30" s="1067"/>
      <c r="AD30" s="1067"/>
      <c r="AE30" s="1068"/>
      <c r="AF30" s="1063">
        <v>6</v>
      </c>
      <c r="AG30" s="1064"/>
      <c r="AH30" s="1064"/>
      <c r="AI30" s="1064"/>
      <c r="AJ30" s="1065"/>
      <c r="AK30" s="1008">
        <v>71</v>
      </c>
      <c r="AL30" s="999"/>
      <c r="AM30" s="999"/>
      <c r="AN30" s="999"/>
      <c r="AO30" s="999"/>
      <c r="AP30" s="999">
        <v>30</v>
      </c>
      <c r="AQ30" s="999"/>
      <c r="AR30" s="999"/>
      <c r="AS30" s="999"/>
      <c r="AT30" s="999"/>
      <c r="AU30" s="999" t="s">
        <v>510</v>
      </c>
      <c r="AV30" s="999"/>
      <c r="AW30" s="999"/>
      <c r="AX30" s="999"/>
      <c r="AY30" s="999"/>
      <c r="AZ30" s="1069" t="s">
        <v>510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406</v>
      </c>
      <c r="C31" s="1059"/>
      <c r="D31" s="1059"/>
      <c r="E31" s="1059"/>
      <c r="F31" s="1059"/>
      <c r="G31" s="1059"/>
      <c r="H31" s="1059"/>
      <c r="I31" s="1059"/>
      <c r="J31" s="1059"/>
      <c r="K31" s="1059"/>
      <c r="L31" s="1059"/>
      <c r="M31" s="1059"/>
      <c r="N31" s="1059"/>
      <c r="O31" s="1059"/>
      <c r="P31" s="1060"/>
      <c r="Q31" s="1066">
        <v>256</v>
      </c>
      <c r="R31" s="1067"/>
      <c r="S31" s="1067"/>
      <c r="T31" s="1067"/>
      <c r="U31" s="1067"/>
      <c r="V31" s="1067">
        <v>244</v>
      </c>
      <c r="W31" s="1067"/>
      <c r="X31" s="1067"/>
      <c r="Y31" s="1067"/>
      <c r="Z31" s="1067"/>
      <c r="AA31" s="1067">
        <v>12</v>
      </c>
      <c r="AB31" s="1067"/>
      <c r="AC31" s="1067"/>
      <c r="AD31" s="1067"/>
      <c r="AE31" s="1068"/>
      <c r="AF31" s="1063">
        <v>12</v>
      </c>
      <c r="AG31" s="1064"/>
      <c r="AH31" s="1064"/>
      <c r="AI31" s="1064"/>
      <c r="AJ31" s="1065"/>
      <c r="AK31" s="1008">
        <v>81</v>
      </c>
      <c r="AL31" s="999"/>
      <c r="AM31" s="999"/>
      <c r="AN31" s="999"/>
      <c r="AO31" s="999"/>
      <c r="AP31" s="999">
        <v>1084</v>
      </c>
      <c r="AQ31" s="999"/>
      <c r="AR31" s="999"/>
      <c r="AS31" s="999"/>
      <c r="AT31" s="999"/>
      <c r="AU31" s="999" t="s">
        <v>510</v>
      </c>
      <c r="AV31" s="999"/>
      <c r="AW31" s="999"/>
      <c r="AX31" s="999"/>
      <c r="AY31" s="999"/>
      <c r="AZ31" s="1069" t="s">
        <v>510</v>
      </c>
      <c r="BA31" s="1069"/>
      <c r="BB31" s="1069"/>
      <c r="BC31" s="1069"/>
      <c r="BD31" s="1069"/>
      <c r="BE31" s="1000" t="s">
        <v>407</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408</v>
      </c>
      <c r="C32" s="1059"/>
      <c r="D32" s="1059"/>
      <c r="E32" s="1059"/>
      <c r="F32" s="1059"/>
      <c r="G32" s="1059"/>
      <c r="H32" s="1059"/>
      <c r="I32" s="1059"/>
      <c r="J32" s="1059"/>
      <c r="K32" s="1059"/>
      <c r="L32" s="1059"/>
      <c r="M32" s="1059"/>
      <c r="N32" s="1059"/>
      <c r="O32" s="1059"/>
      <c r="P32" s="1060"/>
      <c r="Q32" s="1066">
        <v>222</v>
      </c>
      <c r="R32" s="1067"/>
      <c r="S32" s="1067"/>
      <c r="T32" s="1067"/>
      <c r="U32" s="1067"/>
      <c r="V32" s="1067">
        <v>221</v>
      </c>
      <c r="W32" s="1067"/>
      <c r="X32" s="1067"/>
      <c r="Y32" s="1067"/>
      <c r="Z32" s="1067"/>
      <c r="AA32" s="1067">
        <v>1</v>
      </c>
      <c r="AB32" s="1067"/>
      <c r="AC32" s="1067"/>
      <c r="AD32" s="1067"/>
      <c r="AE32" s="1068"/>
      <c r="AF32" s="1063">
        <v>1</v>
      </c>
      <c r="AG32" s="1064"/>
      <c r="AH32" s="1064"/>
      <c r="AI32" s="1064"/>
      <c r="AJ32" s="1065"/>
      <c r="AK32" s="1008">
        <v>103</v>
      </c>
      <c r="AL32" s="999"/>
      <c r="AM32" s="999"/>
      <c r="AN32" s="999"/>
      <c r="AO32" s="999"/>
      <c r="AP32" s="999">
        <v>541</v>
      </c>
      <c r="AQ32" s="999"/>
      <c r="AR32" s="999"/>
      <c r="AS32" s="999"/>
      <c r="AT32" s="999"/>
      <c r="AU32" s="999" t="s">
        <v>510</v>
      </c>
      <c r="AV32" s="999"/>
      <c r="AW32" s="999"/>
      <c r="AX32" s="999"/>
      <c r="AY32" s="999"/>
      <c r="AZ32" s="1069" t="s">
        <v>510</v>
      </c>
      <c r="BA32" s="1069"/>
      <c r="BB32" s="1069"/>
      <c r="BC32" s="1069"/>
      <c r="BD32" s="1069"/>
      <c r="BE32" s="1000" t="s">
        <v>407</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390</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26</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413</v>
      </c>
      <c r="B66" s="1024"/>
      <c r="C66" s="1024"/>
      <c r="D66" s="1024"/>
      <c r="E66" s="1024"/>
      <c r="F66" s="1024"/>
      <c r="G66" s="1024"/>
      <c r="H66" s="1024"/>
      <c r="I66" s="1024"/>
      <c r="J66" s="1024"/>
      <c r="K66" s="1024"/>
      <c r="L66" s="1024"/>
      <c r="M66" s="1024"/>
      <c r="N66" s="1024"/>
      <c r="O66" s="1024"/>
      <c r="P66" s="1025"/>
      <c r="Q66" s="1029" t="s">
        <v>395</v>
      </c>
      <c r="R66" s="1030"/>
      <c r="S66" s="1030"/>
      <c r="T66" s="1030"/>
      <c r="U66" s="1031"/>
      <c r="V66" s="1029" t="s">
        <v>414</v>
      </c>
      <c r="W66" s="1030"/>
      <c r="X66" s="1030"/>
      <c r="Y66" s="1030"/>
      <c r="Z66" s="1031"/>
      <c r="AA66" s="1029" t="s">
        <v>415</v>
      </c>
      <c r="AB66" s="1030"/>
      <c r="AC66" s="1030"/>
      <c r="AD66" s="1030"/>
      <c r="AE66" s="1031"/>
      <c r="AF66" s="1035" t="s">
        <v>398</v>
      </c>
      <c r="AG66" s="1036"/>
      <c r="AH66" s="1036"/>
      <c r="AI66" s="1036"/>
      <c r="AJ66" s="1037"/>
      <c r="AK66" s="1029" t="s">
        <v>416</v>
      </c>
      <c r="AL66" s="1024"/>
      <c r="AM66" s="1024"/>
      <c r="AN66" s="1024"/>
      <c r="AO66" s="1025"/>
      <c r="AP66" s="1029" t="s">
        <v>417</v>
      </c>
      <c r="AQ66" s="1030"/>
      <c r="AR66" s="1030"/>
      <c r="AS66" s="1030"/>
      <c r="AT66" s="1031"/>
      <c r="AU66" s="1029" t="s">
        <v>418</v>
      </c>
      <c r="AV66" s="1030"/>
      <c r="AW66" s="1030"/>
      <c r="AX66" s="1030"/>
      <c r="AY66" s="1031"/>
      <c r="AZ66" s="1029" t="s">
        <v>377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576</v>
      </c>
      <c r="C68" s="1014"/>
      <c r="D68" s="1014"/>
      <c r="E68" s="1014"/>
      <c r="F68" s="1014"/>
      <c r="G68" s="1014"/>
      <c r="H68" s="1014"/>
      <c r="I68" s="1014"/>
      <c r="J68" s="1014"/>
      <c r="K68" s="1014"/>
      <c r="L68" s="1014"/>
      <c r="M68" s="1014"/>
      <c r="N68" s="1014"/>
      <c r="O68" s="1014"/>
      <c r="P68" s="1015"/>
      <c r="Q68" s="1016">
        <v>882</v>
      </c>
      <c r="R68" s="1010"/>
      <c r="S68" s="1010"/>
      <c r="T68" s="1010"/>
      <c r="U68" s="1010"/>
      <c r="V68" s="1010">
        <v>872</v>
      </c>
      <c r="W68" s="1010"/>
      <c r="X68" s="1010"/>
      <c r="Y68" s="1010"/>
      <c r="Z68" s="1010"/>
      <c r="AA68" s="1010">
        <v>10</v>
      </c>
      <c r="AB68" s="1010"/>
      <c r="AC68" s="1010"/>
      <c r="AD68" s="1010"/>
      <c r="AE68" s="1010"/>
      <c r="AF68" s="1010">
        <v>10</v>
      </c>
      <c r="AG68" s="1010"/>
      <c r="AH68" s="1010"/>
      <c r="AI68" s="1010"/>
      <c r="AJ68" s="1010"/>
      <c r="AK68" s="1010" t="s">
        <v>577</v>
      </c>
      <c r="AL68" s="1010"/>
      <c r="AM68" s="1010"/>
      <c r="AN68" s="1010"/>
      <c r="AO68" s="1010"/>
      <c r="AP68" s="1010">
        <v>108</v>
      </c>
      <c r="AQ68" s="1010"/>
      <c r="AR68" s="1010"/>
      <c r="AS68" s="1010"/>
      <c r="AT68" s="1010"/>
      <c r="AU68" s="1010">
        <v>97</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578</v>
      </c>
      <c r="C69" s="1003"/>
      <c r="D69" s="1003"/>
      <c r="E69" s="1003"/>
      <c r="F69" s="1003"/>
      <c r="G69" s="1003"/>
      <c r="H69" s="1003"/>
      <c r="I69" s="1003"/>
      <c r="J69" s="1003"/>
      <c r="K69" s="1003"/>
      <c r="L69" s="1003"/>
      <c r="M69" s="1003"/>
      <c r="N69" s="1003"/>
      <c r="O69" s="1003"/>
      <c r="P69" s="1004"/>
      <c r="Q69" s="1005">
        <v>778</v>
      </c>
      <c r="R69" s="999"/>
      <c r="S69" s="999"/>
      <c r="T69" s="999"/>
      <c r="U69" s="999"/>
      <c r="V69" s="999">
        <v>746</v>
      </c>
      <c r="W69" s="999"/>
      <c r="X69" s="999"/>
      <c r="Y69" s="999"/>
      <c r="Z69" s="999"/>
      <c r="AA69" s="999">
        <v>33</v>
      </c>
      <c r="AB69" s="999"/>
      <c r="AC69" s="999"/>
      <c r="AD69" s="999"/>
      <c r="AE69" s="999"/>
      <c r="AF69" s="999">
        <v>14</v>
      </c>
      <c r="AG69" s="999"/>
      <c r="AH69" s="999"/>
      <c r="AI69" s="999"/>
      <c r="AJ69" s="999"/>
      <c r="AK69" s="999" t="s">
        <v>577</v>
      </c>
      <c r="AL69" s="999"/>
      <c r="AM69" s="999"/>
      <c r="AN69" s="999"/>
      <c r="AO69" s="999"/>
      <c r="AP69" s="999" t="s">
        <v>577</v>
      </c>
      <c r="AQ69" s="999"/>
      <c r="AR69" s="999"/>
      <c r="AS69" s="999"/>
      <c r="AT69" s="999"/>
      <c r="AU69" s="999" t="s">
        <v>577</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579</v>
      </c>
      <c r="C70" s="1003"/>
      <c r="D70" s="1003"/>
      <c r="E70" s="1003"/>
      <c r="F70" s="1003"/>
      <c r="G70" s="1003"/>
      <c r="H70" s="1003"/>
      <c r="I70" s="1003"/>
      <c r="J70" s="1003"/>
      <c r="K70" s="1003"/>
      <c r="L70" s="1003"/>
      <c r="M70" s="1003"/>
      <c r="N70" s="1003"/>
      <c r="O70" s="1003"/>
      <c r="P70" s="1004"/>
      <c r="Q70" s="1005">
        <v>468</v>
      </c>
      <c r="R70" s="999"/>
      <c r="S70" s="999"/>
      <c r="T70" s="999"/>
      <c r="U70" s="999"/>
      <c r="V70" s="999">
        <v>468</v>
      </c>
      <c r="W70" s="999"/>
      <c r="X70" s="999"/>
      <c r="Y70" s="999"/>
      <c r="Z70" s="999"/>
      <c r="AA70" s="999" t="s">
        <v>577</v>
      </c>
      <c r="AB70" s="999"/>
      <c r="AC70" s="999"/>
      <c r="AD70" s="999"/>
      <c r="AE70" s="999"/>
      <c r="AF70" s="999" t="s">
        <v>577</v>
      </c>
      <c r="AG70" s="999"/>
      <c r="AH70" s="999"/>
      <c r="AI70" s="999"/>
      <c r="AJ70" s="999"/>
      <c r="AK70" s="999" t="s">
        <v>577</v>
      </c>
      <c r="AL70" s="999"/>
      <c r="AM70" s="999"/>
      <c r="AN70" s="999"/>
      <c r="AO70" s="999"/>
      <c r="AP70" s="999" t="s">
        <v>577</v>
      </c>
      <c r="AQ70" s="999"/>
      <c r="AR70" s="999"/>
      <c r="AS70" s="999"/>
      <c r="AT70" s="999"/>
      <c r="AU70" s="999" t="s">
        <v>577</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580</v>
      </c>
      <c r="C71" s="1003"/>
      <c r="D71" s="1003"/>
      <c r="E71" s="1003"/>
      <c r="F71" s="1003"/>
      <c r="G71" s="1003"/>
      <c r="H71" s="1003"/>
      <c r="I71" s="1003"/>
      <c r="J71" s="1003"/>
      <c r="K71" s="1003"/>
      <c r="L71" s="1003"/>
      <c r="M71" s="1003"/>
      <c r="N71" s="1003"/>
      <c r="O71" s="1003"/>
      <c r="P71" s="1004"/>
      <c r="Q71" s="1005">
        <v>2788</v>
      </c>
      <c r="R71" s="999"/>
      <c r="S71" s="999"/>
      <c r="T71" s="999"/>
      <c r="U71" s="999"/>
      <c r="V71" s="999">
        <v>2667</v>
      </c>
      <c r="W71" s="999"/>
      <c r="X71" s="999"/>
      <c r="Y71" s="999"/>
      <c r="Z71" s="999"/>
      <c r="AA71" s="999">
        <v>120</v>
      </c>
      <c r="AB71" s="999"/>
      <c r="AC71" s="999"/>
      <c r="AD71" s="999"/>
      <c r="AE71" s="999"/>
      <c r="AF71" s="999">
        <v>120</v>
      </c>
      <c r="AG71" s="999"/>
      <c r="AH71" s="999"/>
      <c r="AI71" s="999"/>
      <c r="AJ71" s="999"/>
      <c r="AK71" s="999" t="s">
        <v>577</v>
      </c>
      <c r="AL71" s="999"/>
      <c r="AM71" s="999"/>
      <c r="AN71" s="999"/>
      <c r="AO71" s="999"/>
      <c r="AP71" s="999" t="s">
        <v>577</v>
      </c>
      <c r="AQ71" s="999"/>
      <c r="AR71" s="999"/>
      <c r="AS71" s="999"/>
      <c r="AT71" s="999"/>
      <c r="AU71" s="999" t="s">
        <v>577</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581</v>
      </c>
      <c r="C72" s="1003"/>
      <c r="D72" s="1003"/>
      <c r="E72" s="1003"/>
      <c r="F72" s="1003"/>
      <c r="G72" s="1003"/>
      <c r="H72" s="1003"/>
      <c r="I72" s="1003"/>
      <c r="J72" s="1003"/>
      <c r="K72" s="1003"/>
      <c r="L72" s="1003"/>
      <c r="M72" s="1003"/>
      <c r="N72" s="1003"/>
      <c r="O72" s="1003"/>
      <c r="P72" s="1004"/>
      <c r="Q72" s="1005">
        <v>24</v>
      </c>
      <c r="R72" s="999"/>
      <c r="S72" s="999"/>
      <c r="T72" s="999"/>
      <c r="U72" s="999"/>
      <c r="V72" s="999">
        <v>24</v>
      </c>
      <c r="W72" s="999"/>
      <c r="X72" s="999"/>
      <c r="Y72" s="999"/>
      <c r="Z72" s="999"/>
      <c r="AA72" s="999" t="s">
        <v>577</v>
      </c>
      <c r="AB72" s="999"/>
      <c r="AC72" s="999"/>
      <c r="AD72" s="999"/>
      <c r="AE72" s="999"/>
      <c r="AF72" s="999" t="s">
        <v>577</v>
      </c>
      <c r="AG72" s="999"/>
      <c r="AH72" s="999"/>
      <c r="AI72" s="999"/>
      <c r="AJ72" s="999"/>
      <c r="AK72" s="999" t="s">
        <v>510</v>
      </c>
      <c r="AL72" s="999"/>
      <c r="AM72" s="999"/>
      <c r="AN72" s="999"/>
      <c r="AO72" s="999"/>
      <c r="AP72" s="999" t="s">
        <v>510</v>
      </c>
      <c r="AQ72" s="999"/>
      <c r="AR72" s="999"/>
      <c r="AS72" s="999"/>
      <c r="AT72" s="999"/>
      <c r="AU72" s="999" t="s">
        <v>510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390</v>
      </c>
      <c r="B88" s="965" t="s">
        <v>419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965" t="s">
        <v>420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428</v>
      </c>
      <c r="AB109" s="924"/>
      <c r="AC109" s="924"/>
      <c r="AD109" s="924"/>
      <c r="AE109" s="925"/>
      <c r="AF109" s="926" t="s">
        <v>429</v>
      </c>
      <c r="AG109" s="924"/>
      <c r="AH109" s="924"/>
      <c r="AI109" s="924"/>
      <c r="AJ109" s="925"/>
      <c r="AK109" s="926" t="s">
        <v>304</v>
      </c>
      <c r="AL109" s="924"/>
      <c r="AM109" s="924"/>
      <c r="AN109" s="924"/>
      <c r="AO109" s="925"/>
      <c r="AP109" s="926" t="s">
        <v>430</v>
      </c>
      <c r="AQ109" s="924"/>
      <c r="AR109" s="924"/>
      <c r="AS109" s="924"/>
      <c r="AT109" s="957"/>
      <c r="AU109" s="923" t="s">
        <v>427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428</v>
      </c>
      <c r="BR109" s="924"/>
      <c r="BS109" s="924"/>
      <c r="BT109" s="924"/>
      <c r="BU109" s="925"/>
      <c r="BV109" s="926" t="s">
        <v>429</v>
      </c>
      <c r="BW109" s="924"/>
      <c r="BX109" s="924"/>
      <c r="BY109" s="924"/>
      <c r="BZ109" s="925"/>
      <c r="CA109" s="926" t="s">
        <v>304</v>
      </c>
      <c r="CB109" s="924"/>
      <c r="CC109" s="924"/>
      <c r="CD109" s="924"/>
      <c r="CE109" s="925"/>
      <c r="CF109" s="964" t="s">
        <v>430</v>
      </c>
      <c r="CG109" s="964"/>
      <c r="CH109" s="964"/>
      <c r="CI109" s="964"/>
      <c r="CJ109" s="964"/>
      <c r="CK109" s="926" t="s">
        <v>431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428</v>
      </c>
      <c r="DH109" s="924"/>
      <c r="DI109" s="924"/>
      <c r="DJ109" s="924"/>
      <c r="DK109" s="925"/>
      <c r="DL109" s="926" t="s">
        <v>429</v>
      </c>
      <c r="DM109" s="924"/>
      <c r="DN109" s="924"/>
      <c r="DO109" s="924"/>
      <c r="DP109" s="925"/>
      <c r="DQ109" s="926" t="s">
        <v>304</v>
      </c>
      <c r="DR109" s="924"/>
      <c r="DS109" s="924"/>
      <c r="DT109" s="924"/>
      <c r="DU109" s="925"/>
      <c r="DV109" s="926" t="s">
        <v>430</v>
      </c>
      <c r="DW109" s="924"/>
      <c r="DX109" s="924"/>
      <c r="DY109" s="924"/>
      <c r="DZ109" s="957"/>
    </row>
    <row r="110" spans="1:131" s="233" customFormat="1" ht="26.25" customHeight="1" x14ac:dyDescent="0.15">
      <c r="A110" s="837" t="s">
        <v>432</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770523</v>
      </c>
      <c r="AB110" s="917"/>
      <c r="AC110" s="917"/>
      <c r="AD110" s="917"/>
      <c r="AE110" s="918"/>
      <c r="AF110" s="919">
        <v>760411</v>
      </c>
      <c r="AG110" s="917"/>
      <c r="AH110" s="917"/>
      <c r="AI110" s="917"/>
      <c r="AJ110" s="918"/>
      <c r="AK110" s="919">
        <v>768492</v>
      </c>
      <c r="AL110" s="917"/>
      <c r="AM110" s="917"/>
      <c r="AN110" s="917"/>
      <c r="AO110" s="918"/>
      <c r="AP110" s="920">
        <v>24.8</v>
      </c>
      <c r="AQ110" s="921"/>
      <c r="AR110" s="921"/>
      <c r="AS110" s="921"/>
      <c r="AT110" s="922"/>
      <c r="AU110" s="958" t="s">
        <v>73</v>
      </c>
      <c r="AV110" s="959"/>
      <c r="AW110" s="959"/>
      <c r="AX110" s="959"/>
      <c r="AY110" s="959"/>
      <c r="AZ110" s="888" t="s">
        <v>433</v>
      </c>
      <c r="BA110" s="838"/>
      <c r="BB110" s="838"/>
      <c r="BC110" s="838"/>
      <c r="BD110" s="838"/>
      <c r="BE110" s="838"/>
      <c r="BF110" s="838"/>
      <c r="BG110" s="838"/>
      <c r="BH110" s="838"/>
      <c r="BI110" s="838"/>
      <c r="BJ110" s="838"/>
      <c r="BK110" s="838"/>
      <c r="BL110" s="838"/>
      <c r="BM110" s="838"/>
      <c r="BN110" s="838"/>
      <c r="BO110" s="838"/>
      <c r="BP110" s="839"/>
      <c r="BQ110" s="889">
        <v>5805731</v>
      </c>
      <c r="BR110" s="870"/>
      <c r="BS110" s="870"/>
      <c r="BT110" s="870"/>
      <c r="BU110" s="870"/>
      <c r="BV110" s="870">
        <v>6031557</v>
      </c>
      <c r="BW110" s="870"/>
      <c r="BX110" s="870"/>
      <c r="BY110" s="870"/>
      <c r="BZ110" s="870"/>
      <c r="CA110" s="870">
        <v>5755221</v>
      </c>
      <c r="CB110" s="870"/>
      <c r="CC110" s="870"/>
      <c r="CD110" s="870"/>
      <c r="CE110" s="870"/>
      <c r="CF110" s="894">
        <v>185.4</v>
      </c>
      <c r="CG110" s="895"/>
      <c r="CH110" s="895"/>
      <c r="CI110" s="895"/>
      <c r="CJ110" s="895"/>
      <c r="CK110" s="954" t="s">
        <v>434</v>
      </c>
      <c r="CL110" s="847"/>
      <c r="CM110" s="888" t="s">
        <v>435</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436</v>
      </c>
      <c r="DH110" s="870"/>
      <c r="DI110" s="870"/>
      <c r="DJ110" s="870"/>
      <c r="DK110" s="870"/>
      <c r="DL110" s="870" t="s">
        <v>436</v>
      </c>
      <c r="DM110" s="870"/>
      <c r="DN110" s="870"/>
      <c r="DO110" s="870"/>
      <c r="DP110" s="870"/>
      <c r="DQ110" s="870" t="s">
        <v>436</v>
      </c>
      <c r="DR110" s="870"/>
      <c r="DS110" s="870"/>
      <c r="DT110" s="870"/>
      <c r="DU110" s="870"/>
      <c r="DV110" s="871" t="s">
        <v>436</v>
      </c>
      <c r="DW110" s="871"/>
      <c r="DX110" s="871"/>
      <c r="DY110" s="871"/>
      <c r="DZ110" s="872"/>
    </row>
    <row r="111" spans="1:131" s="233" customFormat="1" ht="26.25" customHeight="1" x14ac:dyDescent="0.15">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411</v>
      </c>
      <c r="AB111" s="947"/>
      <c r="AC111" s="947"/>
      <c r="AD111" s="947"/>
      <c r="AE111" s="948"/>
      <c r="AF111" s="949" t="s">
        <v>411</v>
      </c>
      <c r="AG111" s="947"/>
      <c r="AH111" s="947"/>
      <c r="AI111" s="947"/>
      <c r="AJ111" s="948"/>
      <c r="AK111" s="949" t="s">
        <v>411</v>
      </c>
      <c r="AL111" s="947"/>
      <c r="AM111" s="947"/>
      <c r="AN111" s="947"/>
      <c r="AO111" s="948"/>
      <c r="AP111" s="950" t="s">
        <v>411</v>
      </c>
      <c r="AQ111" s="951"/>
      <c r="AR111" s="951"/>
      <c r="AS111" s="951"/>
      <c r="AT111" s="952"/>
      <c r="AU111" s="960"/>
      <c r="AV111" s="961"/>
      <c r="AW111" s="961"/>
      <c r="AX111" s="961"/>
      <c r="AY111" s="961"/>
      <c r="AZ111" s="845" t="s">
        <v>438</v>
      </c>
      <c r="BA111" s="780"/>
      <c r="BB111" s="780"/>
      <c r="BC111" s="780"/>
      <c r="BD111" s="780"/>
      <c r="BE111" s="780"/>
      <c r="BF111" s="780"/>
      <c r="BG111" s="780"/>
      <c r="BH111" s="780"/>
      <c r="BI111" s="780"/>
      <c r="BJ111" s="780"/>
      <c r="BK111" s="780"/>
      <c r="BL111" s="780"/>
      <c r="BM111" s="780"/>
      <c r="BN111" s="780"/>
      <c r="BO111" s="780"/>
      <c r="BP111" s="781"/>
      <c r="BQ111" s="817" t="s">
        <v>130</v>
      </c>
      <c r="BR111" s="818"/>
      <c r="BS111" s="818"/>
      <c r="BT111" s="818"/>
      <c r="BU111" s="818"/>
      <c r="BV111" s="818" t="s">
        <v>439</v>
      </c>
      <c r="BW111" s="818"/>
      <c r="BX111" s="818"/>
      <c r="BY111" s="818"/>
      <c r="BZ111" s="818"/>
      <c r="CA111" s="818" t="s">
        <v>436</v>
      </c>
      <c r="CB111" s="818"/>
      <c r="CC111" s="818"/>
      <c r="CD111" s="818"/>
      <c r="CE111" s="818"/>
      <c r="CF111" s="903" t="s">
        <v>436</v>
      </c>
      <c r="CG111" s="904"/>
      <c r="CH111" s="904"/>
      <c r="CI111" s="904"/>
      <c r="CJ111" s="904"/>
      <c r="CK111" s="955"/>
      <c r="CL111" s="849"/>
      <c r="CM111" s="845" t="s">
        <v>440</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436</v>
      </c>
      <c r="DH111" s="818"/>
      <c r="DI111" s="818"/>
      <c r="DJ111" s="818"/>
      <c r="DK111" s="818"/>
      <c r="DL111" s="818" t="s">
        <v>436</v>
      </c>
      <c r="DM111" s="818"/>
      <c r="DN111" s="818"/>
      <c r="DO111" s="818"/>
      <c r="DP111" s="818"/>
      <c r="DQ111" s="818" t="s">
        <v>411</v>
      </c>
      <c r="DR111" s="818"/>
      <c r="DS111" s="818"/>
      <c r="DT111" s="818"/>
      <c r="DU111" s="818"/>
      <c r="DV111" s="824" t="s">
        <v>392</v>
      </c>
      <c r="DW111" s="824"/>
      <c r="DX111" s="824"/>
      <c r="DY111" s="824"/>
      <c r="DZ111" s="825"/>
    </row>
    <row r="112" spans="1:131" s="233" customFormat="1" ht="26.25" customHeight="1" x14ac:dyDescent="0.15">
      <c r="A112" s="940" t="s">
        <v>441</v>
      </c>
      <c r="B112" s="941"/>
      <c r="C112" s="780" t="s">
        <v>442</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439</v>
      </c>
      <c r="AB112" s="808"/>
      <c r="AC112" s="808"/>
      <c r="AD112" s="808"/>
      <c r="AE112" s="809"/>
      <c r="AF112" s="810" t="s">
        <v>411</v>
      </c>
      <c r="AG112" s="808"/>
      <c r="AH112" s="808"/>
      <c r="AI112" s="808"/>
      <c r="AJ112" s="809"/>
      <c r="AK112" s="810" t="s">
        <v>130</v>
      </c>
      <c r="AL112" s="808"/>
      <c r="AM112" s="808"/>
      <c r="AN112" s="808"/>
      <c r="AO112" s="809"/>
      <c r="AP112" s="852" t="s">
        <v>392</v>
      </c>
      <c r="AQ112" s="853"/>
      <c r="AR112" s="853"/>
      <c r="AS112" s="853"/>
      <c r="AT112" s="854"/>
      <c r="AU112" s="960"/>
      <c r="AV112" s="961"/>
      <c r="AW112" s="961"/>
      <c r="AX112" s="961"/>
      <c r="AY112" s="961"/>
      <c r="AZ112" s="845" t="s">
        <v>443</v>
      </c>
      <c r="BA112" s="780"/>
      <c r="BB112" s="780"/>
      <c r="BC112" s="780"/>
      <c r="BD112" s="780"/>
      <c r="BE112" s="780"/>
      <c r="BF112" s="780"/>
      <c r="BG112" s="780"/>
      <c r="BH112" s="780"/>
      <c r="BI112" s="780"/>
      <c r="BJ112" s="780"/>
      <c r="BK112" s="780"/>
      <c r="BL112" s="780"/>
      <c r="BM112" s="780"/>
      <c r="BN112" s="780"/>
      <c r="BO112" s="780"/>
      <c r="BP112" s="781"/>
      <c r="BQ112" s="817">
        <v>1210562</v>
      </c>
      <c r="BR112" s="818"/>
      <c r="BS112" s="818"/>
      <c r="BT112" s="818"/>
      <c r="BU112" s="818"/>
      <c r="BV112" s="818">
        <v>1090721</v>
      </c>
      <c r="BW112" s="818"/>
      <c r="BX112" s="818"/>
      <c r="BY112" s="818"/>
      <c r="BZ112" s="818"/>
      <c r="CA112" s="818">
        <v>1012065</v>
      </c>
      <c r="CB112" s="818"/>
      <c r="CC112" s="818"/>
      <c r="CD112" s="818"/>
      <c r="CE112" s="818"/>
      <c r="CF112" s="903">
        <v>32.6</v>
      </c>
      <c r="CG112" s="904"/>
      <c r="CH112" s="904"/>
      <c r="CI112" s="904"/>
      <c r="CJ112" s="904"/>
      <c r="CK112" s="955"/>
      <c r="CL112" s="849"/>
      <c r="CM112" s="845" t="s">
        <v>444</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411</v>
      </c>
      <c r="DH112" s="818"/>
      <c r="DI112" s="818"/>
      <c r="DJ112" s="818"/>
      <c r="DK112" s="818"/>
      <c r="DL112" s="818" t="s">
        <v>439</v>
      </c>
      <c r="DM112" s="818"/>
      <c r="DN112" s="818"/>
      <c r="DO112" s="818"/>
      <c r="DP112" s="818"/>
      <c r="DQ112" s="818" t="s">
        <v>439</v>
      </c>
      <c r="DR112" s="818"/>
      <c r="DS112" s="818"/>
      <c r="DT112" s="818"/>
      <c r="DU112" s="818"/>
      <c r="DV112" s="824" t="s">
        <v>439</v>
      </c>
      <c r="DW112" s="824"/>
      <c r="DX112" s="824"/>
      <c r="DY112" s="824"/>
      <c r="DZ112" s="825"/>
    </row>
    <row r="113" spans="1:130" s="233" customFormat="1" ht="26.25" customHeight="1" x14ac:dyDescent="0.15">
      <c r="A113" s="942"/>
      <c r="B113" s="943"/>
      <c r="C113" s="780" t="s">
        <v>445</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128553</v>
      </c>
      <c r="AB113" s="947"/>
      <c r="AC113" s="947"/>
      <c r="AD113" s="947"/>
      <c r="AE113" s="948"/>
      <c r="AF113" s="949">
        <v>123029</v>
      </c>
      <c r="AG113" s="947"/>
      <c r="AH113" s="947"/>
      <c r="AI113" s="947"/>
      <c r="AJ113" s="948"/>
      <c r="AK113" s="949">
        <v>133302</v>
      </c>
      <c r="AL113" s="947"/>
      <c r="AM113" s="947"/>
      <c r="AN113" s="947"/>
      <c r="AO113" s="948"/>
      <c r="AP113" s="950">
        <v>4.3</v>
      </c>
      <c r="AQ113" s="951"/>
      <c r="AR113" s="951"/>
      <c r="AS113" s="951"/>
      <c r="AT113" s="952"/>
      <c r="AU113" s="960"/>
      <c r="AV113" s="961"/>
      <c r="AW113" s="961"/>
      <c r="AX113" s="961"/>
      <c r="AY113" s="961"/>
      <c r="AZ113" s="845" t="s">
        <v>446</v>
      </c>
      <c r="BA113" s="780"/>
      <c r="BB113" s="780"/>
      <c r="BC113" s="780"/>
      <c r="BD113" s="780"/>
      <c r="BE113" s="780"/>
      <c r="BF113" s="780"/>
      <c r="BG113" s="780"/>
      <c r="BH113" s="780"/>
      <c r="BI113" s="780"/>
      <c r="BJ113" s="780"/>
      <c r="BK113" s="780"/>
      <c r="BL113" s="780"/>
      <c r="BM113" s="780"/>
      <c r="BN113" s="780"/>
      <c r="BO113" s="780"/>
      <c r="BP113" s="781"/>
      <c r="BQ113" s="817">
        <v>25350</v>
      </c>
      <c r="BR113" s="818"/>
      <c r="BS113" s="818"/>
      <c r="BT113" s="818"/>
      <c r="BU113" s="818"/>
      <c r="BV113" s="818">
        <v>17181</v>
      </c>
      <c r="BW113" s="818"/>
      <c r="BX113" s="818"/>
      <c r="BY113" s="818"/>
      <c r="BZ113" s="818"/>
      <c r="CA113" s="818">
        <v>11237</v>
      </c>
      <c r="CB113" s="818"/>
      <c r="CC113" s="818"/>
      <c r="CD113" s="818"/>
      <c r="CE113" s="818"/>
      <c r="CF113" s="903">
        <v>0.4</v>
      </c>
      <c r="CG113" s="904"/>
      <c r="CH113" s="904"/>
      <c r="CI113" s="904"/>
      <c r="CJ113" s="904"/>
      <c r="CK113" s="955"/>
      <c r="CL113" s="849"/>
      <c r="CM113" s="845" t="s">
        <v>447</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411</v>
      </c>
      <c r="DH113" s="808"/>
      <c r="DI113" s="808"/>
      <c r="DJ113" s="808"/>
      <c r="DK113" s="809"/>
      <c r="DL113" s="810" t="s">
        <v>411</v>
      </c>
      <c r="DM113" s="808"/>
      <c r="DN113" s="808"/>
      <c r="DO113" s="808"/>
      <c r="DP113" s="809"/>
      <c r="DQ113" s="810" t="s">
        <v>439</v>
      </c>
      <c r="DR113" s="808"/>
      <c r="DS113" s="808"/>
      <c r="DT113" s="808"/>
      <c r="DU113" s="809"/>
      <c r="DV113" s="852" t="s">
        <v>439</v>
      </c>
      <c r="DW113" s="853"/>
      <c r="DX113" s="853"/>
      <c r="DY113" s="853"/>
      <c r="DZ113" s="854"/>
    </row>
    <row r="114" spans="1:130" s="233" customFormat="1" ht="26.25" customHeight="1" x14ac:dyDescent="0.15">
      <c r="A114" s="942"/>
      <c r="B114" s="943"/>
      <c r="C114" s="780" t="s">
        <v>448</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9995</v>
      </c>
      <c r="AB114" s="808"/>
      <c r="AC114" s="808"/>
      <c r="AD114" s="808"/>
      <c r="AE114" s="809"/>
      <c r="AF114" s="810">
        <v>8338</v>
      </c>
      <c r="AG114" s="808"/>
      <c r="AH114" s="808"/>
      <c r="AI114" s="808"/>
      <c r="AJ114" s="809"/>
      <c r="AK114" s="810">
        <v>6047</v>
      </c>
      <c r="AL114" s="808"/>
      <c r="AM114" s="808"/>
      <c r="AN114" s="808"/>
      <c r="AO114" s="809"/>
      <c r="AP114" s="852">
        <v>0.2</v>
      </c>
      <c r="AQ114" s="853"/>
      <c r="AR114" s="853"/>
      <c r="AS114" s="853"/>
      <c r="AT114" s="854"/>
      <c r="AU114" s="960"/>
      <c r="AV114" s="961"/>
      <c r="AW114" s="961"/>
      <c r="AX114" s="961"/>
      <c r="AY114" s="961"/>
      <c r="AZ114" s="845" t="s">
        <v>449</v>
      </c>
      <c r="BA114" s="780"/>
      <c r="BB114" s="780"/>
      <c r="BC114" s="780"/>
      <c r="BD114" s="780"/>
      <c r="BE114" s="780"/>
      <c r="BF114" s="780"/>
      <c r="BG114" s="780"/>
      <c r="BH114" s="780"/>
      <c r="BI114" s="780"/>
      <c r="BJ114" s="780"/>
      <c r="BK114" s="780"/>
      <c r="BL114" s="780"/>
      <c r="BM114" s="780"/>
      <c r="BN114" s="780"/>
      <c r="BO114" s="780"/>
      <c r="BP114" s="781"/>
      <c r="BQ114" s="817">
        <v>289339</v>
      </c>
      <c r="BR114" s="818"/>
      <c r="BS114" s="818"/>
      <c r="BT114" s="818"/>
      <c r="BU114" s="818"/>
      <c r="BV114" s="818">
        <v>236805</v>
      </c>
      <c r="BW114" s="818"/>
      <c r="BX114" s="818"/>
      <c r="BY114" s="818"/>
      <c r="BZ114" s="818"/>
      <c r="CA114" s="818">
        <v>220113</v>
      </c>
      <c r="CB114" s="818"/>
      <c r="CC114" s="818"/>
      <c r="CD114" s="818"/>
      <c r="CE114" s="818"/>
      <c r="CF114" s="903">
        <v>7.1</v>
      </c>
      <c r="CG114" s="904"/>
      <c r="CH114" s="904"/>
      <c r="CI114" s="904"/>
      <c r="CJ114" s="904"/>
      <c r="CK114" s="955"/>
      <c r="CL114" s="849"/>
      <c r="CM114" s="845" t="s">
        <v>450</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411</v>
      </c>
      <c r="DH114" s="808"/>
      <c r="DI114" s="808"/>
      <c r="DJ114" s="808"/>
      <c r="DK114" s="809"/>
      <c r="DL114" s="810" t="s">
        <v>411</v>
      </c>
      <c r="DM114" s="808"/>
      <c r="DN114" s="808"/>
      <c r="DO114" s="808"/>
      <c r="DP114" s="809"/>
      <c r="DQ114" s="810" t="s">
        <v>411</v>
      </c>
      <c r="DR114" s="808"/>
      <c r="DS114" s="808"/>
      <c r="DT114" s="808"/>
      <c r="DU114" s="809"/>
      <c r="DV114" s="852" t="s">
        <v>411</v>
      </c>
      <c r="DW114" s="853"/>
      <c r="DX114" s="853"/>
      <c r="DY114" s="853"/>
      <c r="DZ114" s="854"/>
    </row>
    <row r="115" spans="1:130" s="233" customFormat="1" ht="26.25" customHeight="1" x14ac:dyDescent="0.15">
      <c r="A115" s="942"/>
      <c r="B115" s="943"/>
      <c r="C115" s="780" t="s">
        <v>451</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921</v>
      </c>
      <c r="AB115" s="947"/>
      <c r="AC115" s="947"/>
      <c r="AD115" s="947"/>
      <c r="AE115" s="948"/>
      <c r="AF115" s="949">
        <v>733</v>
      </c>
      <c r="AG115" s="947"/>
      <c r="AH115" s="947"/>
      <c r="AI115" s="947"/>
      <c r="AJ115" s="948"/>
      <c r="AK115" s="949">
        <v>733</v>
      </c>
      <c r="AL115" s="947"/>
      <c r="AM115" s="947"/>
      <c r="AN115" s="947"/>
      <c r="AO115" s="948"/>
      <c r="AP115" s="950">
        <v>0</v>
      </c>
      <c r="AQ115" s="951"/>
      <c r="AR115" s="951"/>
      <c r="AS115" s="951"/>
      <c r="AT115" s="952"/>
      <c r="AU115" s="960"/>
      <c r="AV115" s="961"/>
      <c r="AW115" s="961"/>
      <c r="AX115" s="961"/>
      <c r="AY115" s="961"/>
      <c r="AZ115" s="845" t="s">
        <v>452</v>
      </c>
      <c r="BA115" s="780"/>
      <c r="BB115" s="780"/>
      <c r="BC115" s="780"/>
      <c r="BD115" s="780"/>
      <c r="BE115" s="780"/>
      <c r="BF115" s="780"/>
      <c r="BG115" s="780"/>
      <c r="BH115" s="780"/>
      <c r="BI115" s="780"/>
      <c r="BJ115" s="780"/>
      <c r="BK115" s="780"/>
      <c r="BL115" s="780"/>
      <c r="BM115" s="780"/>
      <c r="BN115" s="780"/>
      <c r="BO115" s="780"/>
      <c r="BP115" s="781"/>
      <c r="BQ115" s="817" t="s">
        <v>411</v>
      </c>
      <c r="BR115" s="818"/>
      <c r="BS115" s="818"/>
      <c r="BT115" s="818"/>
      <c r="BU115" s="818"/>
      <c r="BV115" s="818" t="s">
        <v>411</v>
      </c>
      <c r="BW115" s="818"/>
      <c r="BX115" s="818"/>
      <c r="BY115" s="818"/>
      <c r="BZ115" s="818"/>
      <c r="CA115" s="818" t="s">
        <v>411</v>
      </c>
      <c r="CB115" s="818"/>
      <c r="CC115" s="818"/>
      <c r="CD115" s="818"/>
      <c r="CE115" s="818"/>
      <c r="CF115" s="903" t="s">
        <v>439</v>
      </c>
      <c r="CG115" s="904"/>
      <c r="CH115" s="904"/>
      <c r="CI115" s="904"/>
      <c r="CJ115" s="904"/>
      <c r="CK115" s="955"/>
      <c r="CL115" s="849"/>
      <c r="CM115" s="845" t="s">
        <v>453</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411</v>
      </c>
      <c r="DH115" s="808"/>
      <c r="DI115" s="808"/>
      <c r="DJ115" s="808"/>
      <c r="DK115" s="809"/>
      <c r="DL115" s="810" t="s">
        <v>439</v>
      </c>
      <c r="DM115" s="808"/>
      <c r="DN115" s="808"/>
      <c r="DO115" s="808"/>
      <c r="DP115" s="809"/>
      <c r="DQ115" s="810" t="s">
        <v>411</v>
      </c>
      <c r="DR115" s="808"/>
      <c r="DS115" s="808"/>
      <c r="DT115" s="808"/>
      <c r="DU115" s="809"/>
      <c r="DV115" s="852" t="s">
        <v>439</v>
      </c>
      <c r="DW115" s="853"/>
      <c r="DX115" s="853"/>
      <c r="DY115" s="853"/>
      <c r="DZ115" s="854"/>
    </row>
    <row r="116" spans="1:130" s="233" customFormat="1" ht="26.25" customHeight="1" x14ac:dyDescent="0.15">
      <c r="A116" s="944"/>
      <c r="B116" s="945"/>
      <c r="C116" s="867" t="s">
        <v>454</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411</v>
      </c>
      <c r="AB116" s="808"/>
      <c r="AC116" s="808"/>
      <c r="AD116" s="808"/>
      <c r="AE116" s="809"/>
      <c r="AF116" s="810" t="s">
        <v>411</v>
      </c>
      <c r="AG116" s="808"/>
      <c r="AH116" s="808"/>
      <c r="AI116" s="808"/>
      <c r="AJ116" s="809"/>
      <c r="AK116" s="810" t="s">
        <v>439</v>
      </c>
      <c r="AL116" s="808"/>
      <c r="AM116" s="808"/>
      <c r="AN116" s="808"/>
      <c r="AO116" s="809"/>
      <c r="AP116" s="852" t="s">
        <v>411</v>
      </c>
      <c r="AQ116" s="853"/>
      <c r="AR116" s="853"/>
      <c r="AS116" s="853"/>
      <c r="AT116" s="854"/>
      <c r="AU116" s="960"/>
      <c r="AV116" s="961"/>
      <c r="AW116" s="961"/>
      <c r="AX116" s="961"/>
      <c r="AY116" s="961"/>
      <c r="AZ116" s="937" t="s">
        <v>455</v>
      </c>
      <c r="BA116" s="938"/>
      <c r="BB116" s="938"/>
      <c r="BC116" s="938"/>
      <c r="BD116" s="938"/>
      <c r="BE116" s="938"/>
      <c r="BF116" s="938"/>
      <c r="BG116" s="938"/>
      <c r="BH116" s="938"/>
      <c r="BI116" s="938"/>
      <c r="BJ116" s="938"/>
      <c r="BK116" s="938"/>
      <c r="BL116" s="938"/>
      <c r="BM116" s="938"/>
      <c r="BN116" s="938"/>
      <c r="BO116" s="938"/>
      <c r="BP116" s="939"/>
      <c r="BQ116" s="817" t="s">
        <v>411</v>
      </c>
      <c r="BR116" s="818"/>
      <c r="BS116" s="818"/>
      <c r="BT116" s="818"/>
      <c r="BU116" s="818"/>
      <c r="BV116" s="818" t="s">
        <v>411</v>
      </c>
      <c r="BW116" s="818"/>
      <c r="BX116" s="818"/>
      <c r="BY116" s="818"/>
      <c r="BZ116" s="818"/>
      <c r="CA116" s="818" t="s">
        <v>411</v>
      </c>
      <c r="CB116" s="818"/>
      <c r="CC116" s="818"/>
      <c r="CD116" s="818"/>
      <c r="CE116" s="818"/>
      <c r="CF116" s="903" t="s">
        <v>439</v>
      </c>
      <c r="CG116" s="904"/>
      <c r="CH116" s="904"/>
      <c r="CI116" s="904"/>
      <c r="CJ116" s="904"/>
      <c r="CK116" s="955"/>
      <c r="CL116" s="849"/>
      <c r="CM116" s="845" t="s">
        <v>456</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411</v>
      </c>
      <c r="DH116" s="808"/>
      <c r="DI116" s="808"/>
      <c r="DJ116" s="808"/>
      <c r="DK116" s="809"/>
      <c r="DL116" s="810" t="s">
        <v>439</v>
      </c>
      <c r="DM116" s="808"/>
      <c r="DN116" s="808"/>
      <c r="DO116" s="808"/>
      <c r="DP116" s="809"/>
      <c r="DQ116" s="810" t="s">
        <v>411</v>
      </c>
      <c r="DR116" s="808"/>
      <c r="DS116" s="808"/>
      <c r="DT116" s="808"/>
      <c r="DU116" s="809"/>
      <c r="DV116" s="852" t="s">
        <v>439</v>
      </c>
      <c r="DW116" s="853"/>
      <c r="DX116" s="853"/>
      <c r="DY116" s="853"/>
      <c r="DZ116" s="854"/>
    </row>
    <row r="117" spans="1:130" s="233"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457</v>
      </c>
      <c r="Z117" s="925"/>
      <c r="AA117" s="930">
        <v>909992</v>
      </c>
      <c r="AB117" s="931"/>
      <c r="AC117" s="931"/>
      <c r="AD117" s="931"/>
      <c r="AE117" s="932"/>
      <c r="AF117" s="933">
        <v>892511</v>
      </c>
      <c r="AG117" s="931"/>
      <c r="AH117" s="931"/>
      <c r="AI117" s="931"/>
      <c r="AJ117" s="932"/>
      <c r="AK117" s="933">
        <v>908574</v>
      </c>
      <c r="AL117" s="931"/>
      <c r="AM117" s="931"/>
      <c r="AN117" s="931"/>
      <c r="AO117" s="932"/>
      <c r="AP117" s="934"/>
      <c r="AQ117" s="935"/>
      <c r="AR117" s="935"/>
      <c r="AS117" s="935"/>
      <c r="AT117" s="936"/>
      <c r="AU117" s="960"/>
      <c r="AV117" s="961"/>
      <c r="AW117" s="961"/>
      <c r="AX117" s="961"/>
      <c r="AY117" s="961"/>
      <c r="AZ117" s="891" t="s">
        <v>458</v>
      </c>
      <c r="BA117" s="892"/>
      <c r="BB117" s="892"/>
      <c r="BC117" s="892"/>
      <c r="BD117" s="892"/>
      <c r="BE117" s="892"/>
      <c r="BF117" s="892"/>
      <c r="BG117" s="892"/>
      <c r="BH117" s="892"/>
      <c r="BI117" s="892"/>
      <c r="BJ117" s="892"/>
      <c r="BK117" s="892"/>
      <c r="BL117" s="892"/>
      <c r="BM117" s="892"/>
      <c r="BN117" s="892"/>
      <c r="BO117" s="892"/>
      <c r="BP117" s="893"/>
      <c r="BQ117" s="817" t="s">
        <v>392</v>
      </c>
      <c r="BR117" s="818"/>
      <c r="BS117" s="818"/>
      <c r="BT117" s="818"/>
      <c r="BU117" s="818"/>
      <c r="BV117" s="818" t="s">
        <v>411</v>
      </c>
      <c r="BW117" s="818"/>
      <c r="BX117" s="818"/>
      <c r="BY117" s="818"/>
      <c r="BZ117" s="818"/>
      <c r="CA117" s="818" t="s">
        <v>411</v>
      </c>
      <c r="CB117" s="818"/>
      <c r="CC117" s="818"/>
      <c r="CD117" s="818"/>
      <c r="CE117" s="818"/>
      <c r="CF117" s="903" t="s">
        <v>411</v>
      </c>
      <c r="CG117" s="904"/>
      <c r="CH117" s="904"/>
      <c r="CI117" s="904"/>
      <c r="CJ117" s="904"/>
      <c r="CK117" s="955"/>
      <c r="CL117" s="849"/>
      <c r="CM117" s="845" t="s">
        <v>459</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411</v>
      </c>
      <c r="DH117" s="808"/>
      <c r="DI117" s="808"/>
      <c r="DJ117" s="808"/>
      <c r="DK117" s="809"/>
      <c r="DL117" s="810" t="s">
        <v>392</v>
      </c>
      <c r="DM117" s="808"/>
      <c r="DN117" s="808"/>
      <c r="DO117" s="808"/>
      <c r="DP117" s="809"/>
      <c r="DQ117" s="810" t="s">
        <v>411</v>
      </c>
      <c r="DR117" s="808"/>
      <c r="DS117" s="808"/>
      <c r="DT117" s="808"/>
      <c r="DU117" s="809"/>
      <c r="DV117" s="852" t="s">
        <v>411</v>
      </c>
      <c r="DW117" s="853"/>
      <c r="DX117" s="853"/>
      <c r="DY117" s="853"/>
      <c r="DZ117" s="854"/>
    </row>
    <row r="118" spans="1:130" s="233" customFormat="1" ht="26.25" customHeight="1" x14ac:dyDescent="0.15">
      <c r="A118" s="923" t="s">
        <v>431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428</v>
      </c>
      <c r="AB118" s="924"/>
      <c r="AC118" s="924"/>
      <c r="AD118" s="924"/>
      <c r="AE118" s="925"/>
      <c r="AF118" s="926" t="s">
        <v>429</v>
      </c>
      <c r="AG118" s="924"/>
      <c r="AH118" s="924"/>
      <c r="AI118" s="924"/>
      <c r="AJ118" s="925"/>
      <c r="AK118" s="926" t="s">
        <v>304</v>
      </c>
      <c r="AL118" s="924"/>
      <c r="AM118" s="924"/>
      <c r="AN118" s="924"/>
      <c r="AO118" s="925"/>
      <c r="AP118" s="927" t="s">
        <v>430</v>
      </c>
      <c r="AQ118" s="928"/>
      <c r="AR118" s="928"/>
      <c r="AS118" s="928"/>
      <c r="AT118" s="929"/>
      <c r="AU118" s="960"/>
      <c r="AV118" s="961"/>
      <c r="AW118" s="961"/>
      <c r="AX118" s="961"/>
      <c r="AY118" s="961"/>
      <c r="AZ118" s="866" t="s">
        <v>460</v>
      </c>
      <c r="BA118" s="867"/>
      <c r="BB118" s="867"/>
      <c r="BC118" s="867"/>
      <c r="BD118" s="867"/>
      <c r="BE118" s="867"/>
      <c r="BF118" s="867"/>
      <c r="BG118" s="867"/>
      <c r="BH118" s="867"/>
      <c r="BI118" s="867"/>
      <c r="BJ118" s="867"/>
      <c r="BK118" s="867"/>
      <c r="BL118" s="867"/>
      <c r="BM118" s="867"/>
      <c r="BN118" s="867"/>
      <c r="BO118" s="867"/>
      <c r="BP118" s="868"/>
      <c r="BQ118" s="907" t="s">
        <v>130</v>
      </c>
      <c r="BR118" s="873"/>
      <c r="BS118" s="873"/>
      <c r="BT118" s="873"/>
      <c r="BU118" s="873"/>
      <c r="BV118" s="873" t="s">
        <v>130</v>
      </c>
      <c r="BW118" s="873"/>
      <c r="BX118" s="873"/>
      <c r="BY118" s="873"/>
      <c r="BZ118" s="873"/>
      <c r="CA118" s="873" t="s">
        <v>130</v>
      </c>
      <c r="CB118" s="873"/>
      <c r="CC118" s="873"/>
      <c r="CD118" s="873"/>
      <c r="CE118" s="873"/>
      <c r="CF118" s="903" t="s">
        <v>411</v>
      </c>
      <c r="CG118" s="904"/>
      <c r="CH118" s="904"/>
      <c r="CI118" s="904"/>
      <c r="CJ118" s="904"/>
      <c r="CK118" s="955"/>
      <c r="CL118" s="849"/>
      <c r="CM118" s="845" t="s">
        <v>461</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130</v>
      </c>
      <c r="DH118" s="808"/>
      <c r="DI118" s="808"/>
      <c r="DJ118" s="808"/>
      <c r="DK118" s="809"/>
      <c r="DL118" s="810" t="s">
        <v>411</v>
      </c>
      <c r="DM118" s="808"/>
      <c r="DN118" s="808"/>
      <c r="DO118" s="808"/>
      <c r="DP118" s="809"/>
      <c r="DQ118" s="810" t="s">
        <v>130</v>
      </c>
      <c r="DR118" s="808"/>
      <c r="DS118" s="808"/>
      <c r="DT118" s="808"/>
      <c r="DU118" s="809"/>
      <c r="DV118" s="852" t="s">
        <v>130</v>
      </c>
      <c r="DW118" s="853"/>
      <c r="DX118" s="853"/>
      <c r="DY118" s="853"/>
      <c r="DZ118" s="854"/>
    </row>
    <row r="119" spans="1:130" s="233" customFormat="1" ht="26.25" customHeight="1" x14ac:dyDescent="0.15">
      <c r="A119" s="846" t="s">
        <v>434</v>
      </c>
      <c r="B119" s="847"/>
      <c r="C119" s="888" t="s">
        <v>435</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411</v>
      </c>
      <c r="AB119" s="917"/>
      <c r="AC119" s="917"/>
      <c r="AD119" s="917"/>
      <c r="AE119" s="918"/>
      <c r="AF119" s="919" t="s">
        <v>130</v>
      </c>
      <c r="AG119" s="917"/>
      <c r="AH119" s="917"/>
      <c r="AI119" s="917"/>
      <c r="AJ119" s="918"/>
      <c r="AK119" s="919" t="s">
        <v>130</v>
      </c>
      <c r="AL119" s="917"/>
      <c r="AM119" s="917"/>
      <c r="AN119" s="917"/>
      <c r="AO119" s="918"/>
      <c r="AP119" s="920" t="s">
        <v>411</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462</v>
      </c>
      <c r="BP119" s="906"/>
      <c r="BQ119" s="907">
        <v>7330982</v>
      </c>
      <c r="BR119" s="873"/>
      <c r="BS119" s="873"/>
      <c r="BT119" s="873"/>
      <c r="BU119" s="873"/>
      <c r="BV119" s="873">
        <v>7376264</v>
      </c>
      <c r="BW119" s="873"/>
      <c r="BX119" s="873"/>
      <c r="BY119" s="873"/>
      <c r="BZ119" s="873"/>
      <c r="CA119" s="873">
        <v>6998636</v>
      </c>
      <c r="CB119" s="873"/>
      <c r="CC119" s="873"/>
      <c r="CD119" s="873"/>
      <c r="CE119" s="873"/>
      <c r="CF119" s="776"/>
      <c r="CG119" s="777"/>
      <c r="CH119" s="777"/>
      <c r="CI119" s="777"/>
      <c r="CJ119" s="862"/>
      <c r="CK119" s="956"/>
      <c r="CL119" s="851"/>
      <c r="CM119" s="866" t="s">
        <v>463</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130</v>
      </c>
      <c r="DH119" s="792"/>
      <c r="DI119" s="792"/>
      <c r="DJ119" s="792"/>
      <c r="DK119" s="793"/>
      <c r="DL119" s="794" t="s">
        <v>464</v>
      </c>
      <c r="DM119" s="792"/>
      <c r="DN119" s="792"/>
      <c r="DO119" s="792"/>
      <c r="DP119" s="793"/>
      <c r="DQ119" s="794" t="s">
        <v>130</v>
      </c>
      <c r="DR119" s="792"/>
      <c r="DS119" s="792"/>
      <c r="DT119" s="792"/>
      <c r="DU119" s="793"/>
      <c r="DV119" s="876" t="s">
        <v>130</v>
      </c>
      <c r="DW119" s="877"/>
      <c r="DX119" s="877"/>
      <c r="DY119" s="877"/>
      <c r="DZ119" s="878"/>
    </row>
    <row r="120" spans="1:130" s="233" customFormat="1" ht="26.25" customHeight="1" x14ac:dyDescent="0.15">
      <c r="A120" s="848"/>
      <c r="B120" s="849"/>
      <c r="C120" s="845" t="s">
        <v>440</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411</v>
      </c>
      <c r="AB120" s="808"/>
      <c r="AC120" s="808"/>
      <c r="AD120" s="808"/>
      <c r="AE120" s="809"/>
      <c r="AF120" s="810" t="s">
        <v>465</v>
      </c>
      <c r="AG120" s="808"/>
      <c r="AH120" s="808"/>
      <c r="AI120" s="808"/>
      <c r="AJ120" s="809"/>
      <c r="AK120" s="810" t="s">
        <v>411</v>
      </c>
      <c r="AL120" s="808"/>
      <c r="AM120" s="808"/>
      <c r="AN120" s="808"/>
      <c r="AO120" s="809"/>
      <c r="AP120" s="852" t="s">
        <v>130</v>
      </c>
      <c r="AQ120" s="853"/>
      <c r="AR120" s="853"/>
      <c r="AS120" s="853"/>
      <c r="AT120" s="854"/>
      <c r="AU120" s="908" t="s">
        <v>466</v>
      </c>
      <c r="AV120" s="909"/>
      <c r="AW120" s="909"/>
      <c r="AX120" s="909"/>
      <c r="AY120" s="910"/>
      <c r="AZ120" s="888" t="s">
        <v>467</v>
      </c>
      <c r="BA120" s="838"/>
      <c r="BB120" s="838"/>
      <c r="BC120" s="838"/>
      <c r="BD120" s="838"/>
      <c r="BE120" s="838"/>
      <c r="BF120" s="838"/>
      <c r="BG120" s="838"/>
      <c r="BH120" s="838"/>
      <c r="BI120" s="838"/>
      <c r="BJ120" s="838"/>
      <c r="BK120" s="838"/>
      <c r="BL120" s="838"/>
      <c r="BM120" s="838"/>
      <c r="BN120" s="838"/>
      <c r="BO120" s="838"/>
      <c r="BP120" s="839"/>
      <c r="BQ120" s="889">
        <v>1756419</v>
      </c>
      <c r="BR120" s="870"/>
      <c r="BS120" s="870"/>
      <c r="BT120" s="870"/>
      <c r="BU120" s="870"/>
      <c r="BV120" s="870">
        <v>1797077</v>
      </c>
      <c r="BW120" s="870"/>
      <c r="BX120" s="870"/>
      <c r="BY120" s="870"/>
      <c r="BZ120" s="870"/>
      <c r="CA120" s="870">
        <v>2088757</v>
      </c>
      <c r="CB120" s="870"/>
      <c r="CC120" s="870"/>
      <c r="CD120" s="870"/>
      <c r="CE120" s="870"/>
      <c r="CF120" s="894">
        <v>67.3</v>
      </c>
      <c r="CG120" s="895"/>
      <c r="CH120" s="895"/>
      <c r="CI120" s="895"/>
      <c r="CJ120" s="895"/>
      <c r="CK120" s="896" t="s">
        <v>468</v>
      </c>
      <c r="CL120" s="880"/>
      <c r="CM120" s="880"/>
      <c r="CN120" s="880"/>
      <c r="CO120" s="881"/>
      <c r="CP120" s="900" t="s">
        <v>406</v>
      </c>
      <c r="CQ120" s="901"/>
      <c r="CR120" s="901"/>
      <c r="CS120" s="901"/>
      <c r="CT120" s="901"/>
      <c r="CU120" s="901"/>
      <c r="CV120" s="901"/>
      <c r="CW120" s="901"/>
      <c r="CX120" s="901"/>
      <c r="CY120" s="901"/>
      <c r="CZ120" s="901"/>
      <c r="DA120" s="901"/>
      <c r="DB120" s="901"/>
      <c r="DC120" s="901"/>
      <c r="DD120" s="901"/>
      <c r="DE120" s="901"/>
      <c r="DF120" s="902"/>
      <c r="DG120" s="889">
        <v>658914</v>
      </c>
      <c r="DH120" s="870"/>
      <c r="DI120" s="870"/>
      <c r="DJ120" s="870"/>
      <c r="DK120" s="870"/>
      <c r="DL120" s="870">
        <v>596998</v>
      </c>
      <c r="DM120" s="870"/>
      <c r="DN120" s="870"/>
      <c r="DO120" s="870"/>
      <c r="DP120" s="870"/>
      <c r="DQ120" s="870">
        <v>560541</v>
      </c>
      <c r="DR120" s="870"/>
      <c r="DS120" s="870"/>
      <c r="DT120" s="870"/>
      <c r="DU120" s="870"/>
      <c r="DV120" s="871">
        <v>18.100000000000001</v>
      </c>
      <c r="DW120" s="871"/>
      <c r="DX120" s="871"/>
      <c r="DY120" s="871"/>
      <c r="DZ120" s="872"/>
    </row>
    <row r="121" spans="1:130" s="233" customFormat="1" ht="26.25" customHeight="1" x14ac:dyDescent="0.15">
      <c r="A121" s="848"/>
      <c r="B121" s="849"/>
      <c r="C121" s="891" t="s">
        <v>469</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130</v>
      </c>
      <c r="AB121" s="808"/>
      <c r="AC121" s="808"/>
      <c r="AD121" s="808"/>
      <c r="AE121" s="809"/>
      <c r="AF121" s="810" t="s">
        <v>130</v>
      </c>
      <c r="AG121" s="808"/>
      <c r="AH121" s="808"/>
      <c r="AI121" s="808"/>
      <c r="AJ121" s="809"/>
      <c r="AK121" s="810" t="s">
        <v>411</v>
      </c>
      <c r="AL121" s="808"/>
      <c r="AM121" s="808"/>
      <c r="AN121" s="808"/>
      <c r="AO121" s="809"/>
      <c r="AP121" s="852" t="s">
        <v>130</v>
      </c>
      <c r="AQ121" s="853"/>
      <c r="AR121" s="853"/>
      <c r="AS121" s="853"/>
      <c r="AT121" s="854"/>
      <c r="AU121" s="911"/>
      <c r="AV121" s="912"/>
      <c r="AW121" s="912"/>
      <c r="AX121" s="912"/>
      <c r="AY121" s="913"/>
      <c r="AZ121" s="845" t="s">
        <v>470</v>
      </c>
      <c r="BA121" s="780"/>
      <c r="BB121" s="780"/>
      <c r="BC121" s="780"/>
      <c r="BD121" s="780"/>
      <c r="BE121" s="780"/>
      <c r="BF121" s="780"/>
      <c r="BG121" s="780"/>
      <c r="BH121" s="780"/>
      <c r="BI121" s="780"/>
      <c r="BJ121" s="780"/>
      <c r="BK121" s="780"/>
      <c r="BL121" s="780"/>
      <c r="BM121" s="780"/>
      <c r="BN121" s="780"/>
      <c r="BO121" s="780"/>
      <c r="BP121" s="781"/>
      <c r="BQ121" s="817">
        <v>430347</v>
      </c>
      <c r="BR121" s="818"/>
      <c r="BS121" s="818"/>
      <c r="BT121" s="818"/>
      <c r="BU121" s="818"/>
      <c r="BV121" s="818">
        <v>397776</v>
      </c>
      <c r="BW121" s="818"/>
      <c r="BX121" s="818"/>
      <c r="BY121" s="818"/>
      <c r="BZ121" s="818"/>
      <c r="CA121" s="818">
        <v>360405</v>
      </c>
      <c r="CB121" s="818"/>
      <c r="CC121" s="818"/>
      <c r="CD121" s="818"/>
      <c r="CE121" s="818"/>
      <c r="CF121" s="903">
        <v>11.6</v>
      </c>
      <c r="CG121" s="904"/>
      <c r="CH121" s="904"/>
      <c r="CI121" s="904"/>
      <c r="CJ121" s="904"/>
      <c r="CK121" s="897"/>
      <c r="CL121" s="883"/>
      <c r="CM121" s="883"/>
      <c r="CN121" s="883"/>
      <c r="CO121" s="884"/>
      <c r="CP121" s="863" t="s">
        <v>408</v>
      </c>
      <c r="CQ121" s="864"/>
      <c r="CR121" s="864"/>
      <c r="CS121" s="864"/>
      <c r="CT121" s="864"/>
      <c r="CU121" s="864"/>
      <c r="CV121" s="864"/>
      <c r="CW121" s="864"/>
      <c r="CX121" s="864"/>
      <c r="CY121" s="864"/>
      <c r="CZ121" s="864"/>
      <c r="DA121" s="864"/>
      <c r="DB121" s="864"/>
      <c r="DC121" s="864"/>
      <c r="DD121" s="864"/>
      <c r="DE121" s="864"/>
      <c r="DF121" s="865"/>
      <c r="DG121" s="817">
        <v>544636</v>
      </c>
      <c r="DH121" s="818"/>
      <c r="DI121" s="818"/>
      <c r="DJ121" s="818"/>
      <c r="DK121" s="818"/>
      <c r="DL121" s="818">
        <v>486720</v>
      </c>
      <c r="DM121" s="818"/>
      <c r="DN121" s="818"/>
      <c r="DO121" s="818"/>
      <c r="DP121" s="818"/>
      <c r="DQ121" s="818">
        <v>445052</v>
      </c>
      <c r="DR121" s="818"/>
      <c r="DS121" s="818"/>
      <c r="DT121" s="818"/>
      <c r="DU121" s="818"/>
      <c r="DV121" s="824">
        <v>14.3</v>
      </c>
      <c r="DW121" s="824"/>
      <c r="DX121" s="824"/>
      <c r="DY121" s="824"/>
      <c r="DZ121" s="825"/>
    </row>
    <row r="122" spans="1:130" s="233" customFormat="1" ht="26.25" customHeight="1" x14ac:dyDescent="0.15">
      <c r="A122" s="848"/>
      <c r="B122" s="849"/>
      <c r="C122" s="845" t="s">
        <v>450</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130</v>
      </c>
      <c r="AB122" s="808"/>
      <c r="AC122" s="808"/>
      <c r="AD122" s="808"/>
      <c r="AE122" s="809"/>
      <c r="AF122" s="810" t="s">
        <v>130</v>
      </c>
      <c r="AG122" s="808"/>
      <c r="AH122" s="808"/>
      <c r="AI122" s="808"/>
      <c r="AJ122" s="809"/>
      <c r="AK122" s="810" t="s">
        <v>130</v>
      </c>
      <c r="AL122" s="808"/>
      <c r="AM122" s="808"/>
      <c r="AN122" s="808"/>
      <c r="AO122" s="809"/>
      <c r="AP122" s="852" t="s">
        <v>130</v>
      </c>
      <c r="AQ122" s="853"/>
      <c r="AR122" s="853"/>
      <c r="AS122" s="853"/>
      <c r="AT122" s="854"/>
      <c r="AU122" s="911"/>
      <c r="AV122" s="912"/>
      <c r="AW122" s="912"/>
      <c r="AX122" s="912"/>
      <c r="AY122" s="913"/>
      <c r="AZ122" s="866" t="s">
        <v>471</v>
      </c>
      <c r="BA122" s="867"/>
      <c r="BB122" s="867"/>
      <c r="BC122" s="867"/>
      <c r="BD122" s="867"/>
      <c r="BE122" s="867"/>
      <c r="BF122" s="867"/>
      <c r="BG122" s="867"/>
      <c r="BH122" s="867"/>
      <c r="BI122" s="867"/>
      <c r="BJ122" s="867"/>
      <c r="BK122" s="867"/>
      <c r="BL122" s="867"/>
      <c r="BM122" s="867"/>
      <c r="BN122" s="867"/>
      <c r="BO122" s="867"/>
      <c r="BP122" s="868"/>
      <c r="BQ122" s="907">
        <v>4979135</v>
      </c>
      <c r="BR122" s="873"/>
      <c r="BS122" s="873"/>
      <c r="BT122" s="873"/>
      <c r="BU122" s="873"/>
      <c r="BV122" s="873">
        <v>4983494</v>
      </c>
      <c r="BW122" s="873"/>
      <c r="BX122" s="873"/>
      <c r="BY122" s="873"/>
      <c r="BZ122" s="873"/>
      <c r="CA122" s="873">
        <v>4841478</v>
      </c>
      <c r="CB122" s="873"/>
      <c r="CC122" s="873"/>
      <c r="CD122" s="873"/>
      <c r="CE122" s="873"/>
      <c r="CF122" s="874">
        <v>156</v>
      </c>
      <c r="CG122" s="875"/>
      <c r="CH122" s="875"/>
      <c r="CI122" s="875"/>
      <c r="CJ122" s="875"/>
      <c r="CK122" s="897"/>
      <c r="CL122" s="883"/>
      <c r="CM122" s="883"/>
      <c r="CN122" s="883"/>
      <c r="CO122" s="884"/>
      <c r="CP122" s="863" t="s">
        <v>472</v>
      </c>
      <c r="CQ122" s="864"/>
      <c r="CR122" s="864"/>
      <c r="CS122" s="864"/>
      <c r="CT122" s="864"/>
      <c r="CU122" s="864"/>
      <c r="CV122" s="864"/>
      <c r="CW122" s="864"/>
      <c r="CX122" s="864"/>
      <c r="CY122" s="864"/>
      <c r="CZ122" s="864"/>
      <c r="DA122" s="864"/>
      <c r="DB122" s="864"/>
      <c r="DC122" s="864"/>
      <c r="DD122" s="864"/>
      <c r="DE122" s="864"/>
      <c r="DF122" s="865"/>
      <c r="DG122" s="817">
        <v>7012</v>
      </c>
      <c r="DH122" s="818"/>
      <c r="DI122" s="818"/>
      <c r="DJ122" s="818"/>
      <c r="DK122" s="818"/>
      <c r="DL122" s="818">
        <v>7003</v>
      </c>
      <c r="DM122" s="818"/>
      <c r="DN122" s="818"/>
      <c r="DO122" s="818"/>
      <c r="DP122" s="818"/>
      <c r="DQ122" s="818">
        <v>6472</v>
      </c>
      <c r="DR122" s="818"/>
      <c r="DS122" s="818"/>
      <c r="DT122" s="818"/>
      <c r="DU122" s="818"/>
      <c r="DV122" s="824">
        <v>0.2</v>
      </c>
      <c r="DW122" s="824"/>
      <c r="DX122" s="824"/>
      <c r="DY122" s="824"/>
      <c r="DZ122" s="825"/>
    </row>
    <row r="123" spans="1:130" s="233" customFormat="1" ht="26.25" customHeight="1" x14ac:dyDescent="0.15">
      <c r="A123" s="848"/>
      <c r="B123" s="849"/>
      <c r="C123" s="845" t="s">
        <v>456</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130</v>
      </c>
      <c r="AB123" s="808"/>
      <c r="AC123" s="808"/>
      <c r="AD123" s="808"/>
      <c r="AE123" s="809"/>
      <c r="AF123" s="810" t="s">
        <v>130</v>
      </c>
      <c r="AG123" s="808"/>
      <c r="AH123" s="808"/>
      <c r="AI123" s="808"/>
      <c r="AJ123" s="809"/>
      <c r="AK123" s="810" t="s">
        <v>411</v>
      </c>
      <c r="AL123" s="808"/>
      <c r="AM123" s="808"/>
      <c r="AN123" s="808"/>
      <c r="AO123" s="809"/>
      <c r="AP123" s="852" t="s">
        <v>130</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473</v>
      </c>
      <c r="BP123" s="906"/>
      <c r="BQ123" s="860">
        <v>7165901</v>
      </c>
      <c r="BR123" s="861"/>
      <c r="BS123" s="861"/>
      <c r="BT123" s="861"/>
      <c r="BU123" s="861"/>
      <c r="BV123" s="861">
        <v>7178347</v>
      </c>
      <c r="BW123" s="861"/>
      <c r="BX123" s="861"/>
      <c r="BY123" s="861"/>
      <c r="BZ123" s="861"/>
      <c r="CA123" s="861">
        <v>7290640</v>
      </c>
      <c r="CB123" s="861"/>
      <c r="CC123" s="861"/>
      <c r="CD123" s="861"/>
      <c r="CE123" s="861"/>
      <c r="CF123" s="776"/>
      <c r="CG123" s="777"/>
      <c r="CH123" s="777"/>
      <c r="CI123" s="777"/>
      <c r="CJ123" s="862"/>
      <c r="CK123" s="897"/>
      <c r="CL123" s="883"/>
      <c r="CM123" s="883"/>
      <c r="CN123" s="883"/>
      <c r="CO123" s="884"/>
      <c r="CP123" s="863" t="s">
        <v>404</v>
      </c>
      <c r="CQ123" s="864"/>
      <c r="CR123" s="864"/>
      <c r="CS123" s="864"/>
      <c r="CT123" s="864"/>
      <c r="CU123" s="864"/>
      <c r="CV123" s="864"/>
      <c r="CW123" s="864"/>
      <c r="CX123" s="864"/>
      <c r="CY123" s="864"/>
      <c r="CZ123" s="864"/>
      <c r="DA123" s="864"/>
      <c r="DB123" s="864"/>
      <c r="DC123" s="864"/>
      <c r="DD123" s="864"/>
      <c r="DE123" s="864"/>
      <c r="DF123" s="865"/>
      <c r="DG123" s="807" t="s">
        <v>130</v>
      </c>
      <c r="DH123" s="808"/>
      <c r="DI123" s="808"/>
      <c r="DJ123" s="808"/>
      <c r="DK123" s="809"/>
      <c r="DL123" s="810" t="s">
        <v>130</v>
      </c>
      <c r="DM123" s="808"/>
      <c r="DN123" s="808"/>
      <c r="DO123" s="808"/>
      <c r="DP123" s="809"/>
      <c r="DQ123" s="810" t="s">
        <v>130</v>
      </c>
      <c r="DR123" s="808"/>
      <c r="DS123" s="808"/>
      <c r="DT123" s="808"/>
      <c r="DU123" s="809"/>
      <c r="DV123" s="852" t="s">
        <v>411</v>
      </c>
      <c r="DW123" s="853"/>
      <c r="DX123" s="853"/>
      <c r="DY123" s="853"/>
      <c r="DZ123" s="854"/>
    </row>
    <row r="124" spans="1:130" s="233" customFormat="1" ht="26.25" customHeight="1" thickBot="1" x14ac:dyDescent="0.2">
      <c r="A124" s="848"/>
      <c r="B124" s="849"/>
      <c r="C124" s="845" t="s">
        <v>459</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130</v>
      </c>
      <c r="AG124" s="808"/>
      <c r="AH124" s="808"/>
      <c r="AI124" s="808"/>
      <c r="AJ124" s="809"/>
      <c r="AK124" s="810" t="s">
        <v>411</v>
      </c>
      <c r="AL124" s="808"/>
      <c r="AM124" s="808"/>
      <c r="AN124" s="808"/>
      <c r="AO124" s="809"/>
      <c r="AP124" s="852" t="s">
        <v>130</v>
      </c>
      <c r="AQ124" s="853"/>
      <c r="AR124" s="853"/>
      <c r="AS124" s="853"/>
      <c r="AT124" s="854"/>
      <c r="AU124" s="855" t="s">
        <v>474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6</v>
      </c>
      <c r="BR124" s="859"/>
      <c r="BS124" s="859"/>
      <c r="BT124" s="859"/>
      <c r="BU124" s="859"/>
      <c r="BV124" s="859">
        <v>6.9</v>
      </c>
      <c r="BW124" s="859"/>
      <c r="BX124" s="859"/>
      <c r="BY124" s="859"/>
      <c r="BZ124" s="859"/>
      <c r="CA124" s="859" t="s">
        <v>464</v>
      </c>
      <c r="CB124" s="859"/>
      <c r="CC124" s="859"/>
      <c r="CD124" s="859"/>
      <c r="CE124" s="859"/>
      <c r="CF124" s="754"/>
      <c r="CG124" s="755"/>
      <c r="CH124" s="755"/>
      <c r="CI124" s="755"/>
      <c r="CJ124" s="890"/>
      <c r="CK124" s="898"/>
      <c r="CL124" s="898"/>
      <c r="CM124" s="898"/>
      <c r="CN124" s="898"/>
      <c r="CO124" s="899"/>
      <c r="CP124" s="863" t="s">
        <v>475</v>
      </c>
      <c r="CQ124" s="864"/>
      <c r="CR124" s="864"/>
      <c r="CS124" s="864"/>
      <c r="CT124" s="864"/>
      <c r="CU124" s="864"/>
      <c r="CV124" s="864"/>
      <c r="CW124" s="864"/>
      <c r="CX124" s="864"/>
      <c r="CY124" s="864"/>
      <c r="CZ124" s="864"/>
      <c r="DA124" s="864"/>
      <c r="DB124" s="864"/>
      <c r="DC124" s="864"/>
      <c r="DD124" s="864"/>
      <c r="DE124" s="864"/>
      <c r="DF124" s="865"/>
      <c r="DG124" s="791" t="s">
        <v>411</v>
      </c>
      <c r="DH124" s="792"/>
      <c r="DI124" s="792"/>
      <c r="DJ124" s="792"/>
      <c r="DK124" s="793"/>
      <c r="DL124" s="794" t="s">
        <v>130</v>
      </c>
      <c r="DM124" s="792"/>
      <c r="DN124" s="792"/>
      <c r="DO124" s="792"/>
      <c r="DP124" s="793"/>
      <c r="DQ124" s="794" t="s">
        <v>130</v>
      </c>
      <c r="DR124" s="792"/>
      <c r="DS124" s="792"/>
      <c r="DT124" s="792"/>
      <c r="DU124" s="793"/>
      <c r="DV124" s="876" t="s">
        <v>130</v>
      </c>
      <c r="DW124" s="877"/>
      <c r="DX124" s="877"/>
      <c r="DY124" s="877"/>
      <c r="DZ124" s="878"/>
    </row>
    <row r="125" spans="1:130" s="233" customFormat="1" ht="26.25" customHeight="1" x14ac:dyDescent="0.15">
      <c r="A125" s="848"/>
      <c r="B125" s="849"/>
      <c r="C125" s="845" t="s">
        <v>461</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130</v>
      </c>
      <c r="AB125" s="808"/>
      <c r="AC125" s="808"/>
      <c r="AD125" s="808"/>
      <c r="AE125" s="809"/>
      <c r="AF125" s="810" t="s">
        <v>411</v>
      </c>
      <c r="AG125" s="808"/>
      <c r="AH125" s="808"/>
      <c r="AI125" s="808"/>
      <c r="AJ125" s="809"/>
      <c r="AK125" s="810" t="s">
        <v>130</v>
      </c>
      <c r="AL125" s="808"/>
      <c r="AM125" s="808"/>
      <c r="AN125" s="808"/>
      <c r="AO125" s="809"/>
      <c r="AP125" s="852" t="s">
        <v>411</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476</v>
      </c>
      <c r="CL125" s="880"/>
      <c r="CM125" s="880"/>
      <c r="CN125" s="880"/>
      <c r="CO125" s="881"/>
      <c r="CP125" s="888" t="s">
        <v>477</v>
      </c>
      <c r="CQ125" s="838"/>
      <c r="CR125" s="838"/>
      <c r="CS125" s="838"/>
      <c r="CT125" s="838"/>
      <c r="CU125" s="838"/>
      <c r="CV125" s="838"/>
      <c r="CW125" s="838"/>
      <c r="CX125" s="838"/>
      <c r="CY125" s="838"/>
      <c r="CZ125" s="838"/>
      <c r="DA125" s="838"/>
      <c r="DB125" s="838"/>
      <c r="DC125" s="838"/>
      <c r="DD125" s="838"/>
      <c r="DE125" s="838"/>
      <c r="DF125" s="839"/>
      <c r="DG125" s="889" t="s">
        <v>130</v>
      </c>
      <c r="DH125" s="870"/>
      <c r="DI125" s="870"/>
      <c r="DJ125" s="870"/>
      <c r="DK125" s="870"/>
      <c r="DL125" s="870" t="s">
        <v>130</v>
      </c>
      <c r="DM125" s="870"/>
      <c r="DN125" s="870"/>
      <c r="DO125" s="870"/>
      <c r="DP125" s="870"/>
      <c r="DQ125" s="870" t="s">
        <v>411</v>
      </c>
      <c r="DR125" s="870"/>
      <c r="DS125" s="870"/>
      <c r="DT125" s="870"/>
      <c r="DU125" s="870"/>
      <c r="DV125" s="871" t="s">
        <v>130</v>
      </c>
      <c r="DW125" s="871"/>
      <c r="DX125" s="871"/>
      <c r="DY125" s="871"/>
      <c r="DZ125" s="872"/>
    </row>
    <row r="126" spans="1:130" s="233" customFormat="1" ht="26.25" customHeight="1" thickBot="1" x14ac:dyDescent="0.2">
      <c r="A126" s="848"/>
      <c r="B126" s="849"/>
      <c r="C126" s="845" t="s">
        <v>463</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130</v>
      </c>
      <c r="AB126" s="808"/>
      <c r="AC126" s="808"/>
      <c r="AD126" s="808"/>
      <c r="AE126" s="809"/>
      <c r="AF126" s="810" t="s">
        <v>411</v>
      </c>
      <c r="AG126" s="808"/>
      <c r="AH126" s="808"/>
      <c r="AI126" s="808"/>
      <c r="AJ126" s="809"/>
      <c r="AK126" s="810" t="s">
        <v>130</v>
      </c>
      <c r="AL126" s="808"/>
      <c r="AM126" s="808"/>
      <c r="AN126" s="808"/>
      <c r="AO126" s="809"/>
      <c r="AP126" s="852" t="s">
        <v>411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478</v>
      </c>
      <c r="CQ126" s="780"/>
      <c r="CR126" s="780"/>
      <c r="CS126" s="780"/>
      <c r="CT126" s="780"/>
      <c r="CU126" s="780"/>
      <c r="CV126" s="780"/>
      <c r="CW126" s="780"/>
      <c r="CX126" s="780"/>
      <c r="CY126" s="780"/>
      <c r="CZ126" s="780"/>
      <c r="DA126" s="780"/>
      <c r="DB126" s="780"/>
      <c r="DC126" s="780"/>
      <c r="DD126" s="780"/>
      <c r="DE126" s="780"/>
      <c r="DF126" s="781"/>
      <c r="DG126" s="817" t="s">
        <v>130</v>
      </c>
      <c r="DH126" s="818"/>
      <c r="DI126" s="818"/>
      <c r="DJ126" s="818"/>
      <c r="DK126" s="818"/>
      <c r="DL126" s="818" t="s">
        <v>130</v>
      </c>
      <c r="DM126" s="818"/>
      <c r="DN126" s="818"/>
      <c r="DO126" s="818"/>
      <c r="DP126" s="818"/>
      <c r="DQ126" s="818" t="s">
        <v>411</v>
      </c>
      <c r="DR126" s="818"/>
      <c r="DS126" s="818"/>
      <c r="DT126" s="818"/>
      <c r="DU126" s="818"/>
      <c r="DV126" s="824" t="s">
        <v>130</v>
      </c>
      <c r="DW126" s="824"/>
      <c r="DX126" s="824"/>
      <c r="DY126" s="824"/>
      <c r="DZ126" s="825"/>
    </row>
    <row r="127" spans="1:130" s="233" customFormat="1" ht="26.25" customHeight="1" x14ac:dyDescent="0.15">
      <c r="A127" s="850"/>
      <c r="B127" s="851"/>
      <c r="C127" s="866" t="s">
        <v>479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921</v>
      </c>
      <c r="AB127" s="808"/>
      <c r="AC127" s="808"/>
      <c r="AD127" s="808"/>
      <c r="AE127" s="809"/>
      <c r="AF127" s="810">
        <v>733</v>
      </c>
      <c r="AG127" s="808"/>
      <c r="AH127" s="808"/>
      <c r="AI127" s="808"/>
      <c r="AJ127" s="809"/>
      <c r="AK127" s="810">
        <v>733</v>
      </c>
      <c r="AL127" s="808"/>
      <c r="AM127" s="808"/>
      <c r="AN127" s="808"/>
      <c r="AO127" s="809"/>
      <c r="AP127" s="852">
        <v>0</v>
      </c>
      <c r="AQ127" s="853"/>
      <c r="AR127" s="853"/>
      <c r="AS127" s="853"/>
      <c r="AT127" s="854"/>
      <c r="AU127" s="235"/>
      <c r="AV127" s="235"/>
      <c r="AW127" s="235"/>
      <c r="AX127" s="869" t="s">
        <v>480</v>
      </c>
      <c r="AY127" s="842"/>
      <c r="AZ127" s="842"/>
      <c r="BA127" s="842"/>
      <c r="BB127" s="842"/>
      <c r="BC127" s="842"/>
      <c r="BD127" s="842"/>
      <c r="BE127" s="843"/>
      <c r="BF127" s="841" t="s">
        <v>481</v>
      </c>
      <c r="BG127" s="842"/>
      <c r="BH127" s="842"/>
      <c r="BI127" s="842"/>
      <c r="BJ127" s="842"/>
      <c r="BK127" s="842"/>
      <c r="BL127" s="843"/>
      <c r="BM127" s="841" t="s">
        <v>482</v>
      </c>
      <c r="BN127" s="842"/>
      <c r="BO127" s="842"/>
      <c r="BP127" s="842"/>
      <c r="BQ127" s="842"/>
      <c r="BR127" s="842"/>
      <c r="BS127" s="843"/>
      <c r="BT127" s="841" t="s">
        <v>483</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484</v>
      </c>
      <c r="CQ127" s="780"/>
      <c r="CR127" s="780"/>
      <c r="CS127" s="780"/>
      <c r="CT127" s="780"/>
      <c r="CU127" s="780"/>
      <c r="CV127" s="780"/>
      <c r="CW127" s="780"/>
      <c r="CX127" s="780"/>
      <c r="CY127" s="780"/>
      <c r="CZ127" s="780"/>
      <c r="DA127" s="780"/>
      <c r="DB127" s="780"/>
      <c r="DC127" s="780"/>
      <c r="DD127" s="780"/>
      <c r="DE127" s="780"/>
      <c r="DF127" s="781"/>
      <c r="DG127" s="817" t="s">
        <v>130</v>
      </c>
      <c r="DH127" s="818"/>
      <c r="DI127" s="818"/>
      <c r="DJ127" s="818"/>
      <c r="DK127" s="818"/>
      <c r="DL127" s="818" t="s">
        <v>130</v>
      </c>
      <c r="DM127" s="818"/>
      <c r="DN127" s="818"/>
      <c r="DO127" s="818"/>
      <c r="DP127" s="818"/>
      <c r="DQ127" s="818" t="s">
        <v>130</v>
      </c>
      <c r="DR127" s="818"/>
      <c r="DS127" s="818"/>
      <c r="DT127" s="818"/>
      <c r="DU127" s="818"/>
      <c r="DV127" s="824" t="s">
        <v>130</v>
      </c>
      <c r="DW127" s="824"/>
      <c r="DX127" s="824"/>
      <c r="DY127" s="824"/>
      <c r="DZ127" s="825"/>
    </row>
    <row r="128" spans="1:130" s="233" customFormat="1" ht="26.25" customHeight="1" thickBot="1" x14ac:dyDescent="0.2">
      <c r="A128" s="826" t="s">
        <v>485</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486</v>
      </c>
      <c r="X128" s="828"/>
      <c r="Y128" s="828"/>
      <c r="Z128" s="829"/>
      <c r="AA128" s="830">
        <v>53590</v>
      </c>
      <c r="AB128" s="831"/>
      <c r="AC128" s="831"/>
      <c r="AD128" s="831"/>
      <c r="AE128" s="832"/>
      <c r="AF128" s="833">
        <v>53471</v>
      </c>
      <c r="AG128" s="831"/>
      <c r="AH128" s="831"/>
      <c r="AI128" s="831"/>
      <c r="AJ128" s="832"/>
      <c r="AK128" s="833">
        <v>53152</v>
      </c>
      <c r="AL128" s="831"/>
      <c r="AM128" s="831"/>
      <c r="AN128" s="831"/>
      <c r="AO128" s="832"/>
      <c r="AP128" s="834"/>
      <c r="AQ128" s="835"/>
      <c r="AR128" s="835"/>
      <c r="AS128" s="835"/>
      <c r="AT128" s="836"/>
      <c r="AU128" s="235"/>
      <c r="AV128" s="235"/>
      <c r="AW128" s="235"/>
      <c r="AX128" s="837" t="s">
        <v>487</v>
      </c>
      <c r="AY128" s="838"/>
      <c r="AZ128" s="838"/>
      <c r="BA128" s="838"/>
      <c r="BB128" s="838"/>
      <c r="BC128" s="838"/>
      <c r="BD128" s="838"/>
      <c r="BE128" s="839"/>
      <c r="BF128" s="814" t="s">
        <v>411</v>
      </c>
      <c r="BG128" s="815"/>
      <c r="BH128" s="815"/>
      <c r="BI128" s="815"/>
      <c r="BJ128" s="815"/>
      <c r="BK128" s="815"/>
      <c r="BL128" s="840"/>
      <c r="BM128" s="814">
        <v>15</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488</v>
      </c>
      <c r="CQ128" s="758"/>
      <c r="CR128" s="758"/>
      <c r="CS128" s="758"/>
      <c r="CT128" s="758"/>
      <c r="CU128" s="758"/>
      <c r="CV128" s="758"/>
      <c r="CW128" s="758"/>
      <c r="CX128" s="758"/>
      <c r="CY128" s="758"/>
      <c r="CZ128" s="758"/>
      <c r="DA128" s="758"/>
      <c r="DB128" s="758"/>
      <c r="DC128" s="758"/>
      <c r="DD128" s="758"/>
      <c r="DE128" s="758"/>
      <c r="DF128" s="759"/>
      <c r="DG128" s="820" t="s">
        <v>130</v>
      </c>
      <c r="DH128" s="821"/>
      <c r="DI128" s="821"/>
      <c r="DJ128" s="821"/>
      <c r="DK128" s="821"/>
      <c r="DL128" s="821" t="s">
        <v>411</v>
      </c>
      <c r="DM128" s="821"/>
      <c r="DN128" s="821"/>
      <c r="DO128" s="821"/>
      <c r="DP128" s="821"/>
      <c r="DQ128" s="821" t="s">
        <v>130</v>
      </c>
      <c r="DR128" s="821"/>
      <c r="DS128" s="821"/>
      <c r="DT128" s="821"/>
      <c r="DU128" s="821"/>
      <c r="DV128" s="822" t="s">
        <v>130</v>
      </c>
      <c r="DW128" s="822"/>
      <c r="DX128" s="822"/>
      <c r="DY128" s="822"/>
      <c r="DZ128" s="823"/>
    </row>
    <row r="129" spans="1:131" s="233"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489</v>
      </c>
      <c r="X129" s="805"/>
      <c r="Y129" s="805"/>
      <c r="Z129" s="806"/>
      <c r="AA129" s="807">
        <v>3393479</v>
      </c>
      <c r="AB129" s="808"/>
      <c r="AC129" s="808"/>
      <c r="AD129" s="808"/>
      <c r="AE129" s="809"/>
      <c r="AF129" s="810">
        <v>3457168</v>
      </c>
      <c r="AG129" s="808"/>
      <c r="AH129" s="808"/>
      <c r="AI129" s="808"/>
      <c r="AJ129" s="809"/>
      <c r="AK129" s="810">
        <v>3714317</v>
      </c>
      <c r="AL129" s="808"/>
      <c r="AM129" s="808"/>
      <c r="AN129" s="808"/>
      <c r="AO129" s="809"/>
      <c r="AP129" s="811"/>
      <c r="AQ129" s="812"/>
      <c r="AR129" s="812"/>
      <c r="AS129" s="812"/>
      <c r="AT129" s="813"/>
      <c r="AU129" s="236"/>
      <c r="AV129" s="236"/>
      <c r="AW129" s="236"/>
      <c r="AX129" s="779" t="s">
        <v>490</v>
      </c>
      <c r="AY129" s="780"/>
      <c r="AZ129" s="780"/>
      <c r="BA129" s="780"/>
      <c r="BB129" s="780"/>
      <c r="BC129" s="780"/>
      <c r="BD129" s="780"/>
      <c r="BE129" s="781"/>
      <c r="BF129" s="798" t="s">
        <v>130</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492</v>
      </c>
      <c r="X130" s="805"/>
      <c r="Y130" s="805"/>
      <c r="Z130" s="806"/>
      <c r="AA130" s="807">
        <v>644592</v>
      </c>
      <c r="AB130" s="808"/>
      <c r="AC130" s="808"/>
      <c r="AD130" s="808"/>
      <c r="AE130" s="809"/>
      <c r="AF130" s="810">
        <v>623398</v>
      </c>
      <c r="AG130" s="808"/>
      <c r="AH130" s="808"/>
      <c r="AI130" s="808"/>
      <c r="AJ130" s="809"/>
      <c r="AK130" s="810">
        <v>610247</v>
      </c>
      <c r="AL130" s="808"/>
      <c r="AM130" s="808"/>
      <c r="AN130" s="808"/>
      <c r="AO130" s="809"/>
      <c r="AP130" s="811"/>
      <c r="AQ130" s="812"/>
      <c r="AR130" s="812"/>
      <c r="AS130" s="812"/>
      <c r="AT130" s="813"/>
      <c r="AU130" s="236"/>
      <c r="AV130" s="236"/>
      <c r="AW130" s="236"/>
      <c r="AX130" s="779" t="s">
        <v>493</v>
      </c>
      <c r="AY130" s="780"/>
      <c r="AZ130" s="780"/>
      <c r="BA130" s="780"/>
      <c r="BB130" s="780"/>
      <c r="BC130" s="780"/>
      <c r="BD130" s="780"/>
      <c r="BE130" s="781"/>
      <c r="BF130" s="782">
        <v>7.7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494</v>
      </c>
      <c r="X131" s="789"/>
      <c r="Y131" s="789"/>
      <c r="Z131" s="790"/>
      <c r="AA131" s="791">
        <v>2748887</v>
      </c>
      <c r="AB131" s="792"/>
      <c r="AC131" s="792"/>
      <c r="AD131" s="792"/>
      <c r="AE131" s="793"/>
      <c r="AF131" s="794">
        <v>2833770</v>
      </c>
      <c r="AG131" s="792"/>
      <c r="AH131" s="792"/>
      <c r="AI131" s="792"/>
      <c r="AJ131" s="793"/>
      <c r="AK131" s="794">
        <v>3104070</v>
      </c>
      <c r="AL131" s="792"/>
      <c r="AM131" s="792"/>
      <c r="AN131" s="792"/>
      <c r="AO131" s="793"/>
      <c r="AP131" s="795"/>
      <c r="AQ131" s="796"/>
      <c r="AR131" s="796"/>
      <c r="AS131" s="796"/>
      <c r="AT131" s="797"/>
      <c r="AU131" s="236"/>
      <c r="AV131" s="236"/>
      <c r="AW131" s="236"/>
      <c r="AX131" s="757" t="s">
        <v>495</v>
      </c>
      <c r="AY131" s="758"/>
      <c r="AZ131" s="758"/>
      <c r="BA131" s="758"/>
      <c r="BB131" s="758"/>
      <c r="BC131" s="758"/>
      <c r="BD131" s="758"/>
      <c r="BE131" s="759"/>
      <c r="BF131" s="760" t="s">
        <v>130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497</v>
      </c>
      <c r="W132" s="770"/>
      <c r="X132" s="770"/>
      <c r="Y132" s="770"/>
      <c r="Z132" s="771"/>
      <c r="AA132" s="772">
        <v>7.7053003630000001</v>
      </c>
      <c r="AB132" s="773"/>
      <c r="AC132" s="773"/>
      <c r="AD132" s="773"/>
      <c r="AE132" s="774"/>
      <c r="AF132" s="775">
        <v>7.6097213249999998</v>
      </c>
      <c r="AG132" s="773"/>
      <c r="AH132" s="773"/>
      <c r="AI132" s="773"/>
      <c r="AJ132" s="774"/>
      <c r="AK132" s="775">
        <v>7.8985010000000004</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498</v>
      </c>
      <c r="W133" s="749"/>
      <c r="X133" s="749"/>
      <c r="Y133" s="749"/>
      <c r="Z133" s="750"/>
      <c r="AA133" s="751">
        <v>7.1</v>
      </c>
      <c r="AB133" s="752"/>
      <c r="AC133" s="752"/>
      <c r="AD133" s="752"/>
      <c r="AE133" s="753"/>
      <c r="AF133" s="751">
        <v>7.5</v>
      </c>
      <c r="AG133" s="752"/>
      <c r="AH133" s="752"/>
      <c r="AI133" s="752"/>
      <c r="AJ133" s="753"/>
      <c r="AK133" s="751">
        <v>7.7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QD1cnauFgswgWK5IbheiIB5eMZxPuEEF/g7f53gmXFXU5us3GRThQQK8Zt23GKHvLayezqbo5hQS3ZDOd6GuA==" saltValue="1d3sgV9nAYeMj/5WYwXJF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lQEClYLSQdAvGmg7GvqYbwYouYs9lnnbNQ2LdIIN6xY5wfnJcXKpwgn4tuQ13mvTAas76mEO2qjE4nxeuuQ/A==" saltValue="ig7EB2tKqOOEsPu6DBasW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502</v>
      </c>
      <c r="AP7" s="275"/>
      <c r="AQ7" s="276" t="s">
        <v>503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504</v>
      </c>
      <c r="AQ8" s="282" t="s">
        <v>505</v>
      </c>
      <c r="AR8" s="283" t="s">
        <v>506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507</v>
      </c>
      <c r="AL9" s="1159"/>
      <c r="AM9" s="1159"/>
      <c r="AN9" s="1160"/>
      <c r="AO9" s="284">
        <v>1181835</v>
      </c>
      <c r="AP9" s="284">
        <v>225154</v>
      </c>
      <c r="AQ9" s="285">
        <v>163770</v>
      </c>
      <c r="AR9" s="286">
        <v>37.5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508</v>
      </c>
      <c r="AL10" s="1159"/>
      <c r="AM10" s="1159"/>
      <c r="AN10" s="1160"/>
      <c r="AO10" s="287">
        <v>189302</v>
      </c>
      <c r="AP10" s="287">
        <v>36064</v>
      </c>
      <c r="AQ10" s="288">
        <v>24683</v>
      </c>
      <c r="AR10" s="289">
        <v>46.1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509</v>
      </c>
      <c r="AL11" s="1159"/>
      <c r="AM11" s="1159"/>
      <c r="AN11" s="1160"/>
      <c r="AO11" s="287" t="s">
        <v>510</v>
      </c>
      <c r="AP11" s="287" t="s">
        <v>510</v>
      </c>
      <c r="AQ11" s="288">
        <v>5136</v>
      </c>
      <c r="AR11" s="289" t="s">
        <v>510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511</v>
      </c>
      <c r="AL12" s="1159"/>
      <c r="AM12" s="1159"/>
      <c r="AN12" s="1160"/>
      <c r="AO12" s="287" t="s">
        <v>510</v>
      </c>
      <c r="AP12" s="287" t="s">
        <v>510</v>
      </c>
      <c r="AQ12" s="288" t="s">
        <v>510</v>
      </c>
      <c r="AR12" s="289" t="s">
        <v>510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512</v>
      </c>
      <c r="AL13" s="1159"/>
      <c r="AM13" s="1159"/>
      <c r="AN13" s="1160"/>
      <c r="AO13" s="287">
        <v>33109</v>
      </c>
      <c r="AP13" s="287">
        <v>6308</v>
      </c>
      <c r="AQ13" s="288">
        <v>6255</v>
      </c>
      <c r="AR13" s="289">
        <v>0.8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513</v>
      </c>
      <c r="AL14" s="1159"/>
      <c r="AM14" s="1159"/>
      <c r="AN14" s="1160"/>
      <c r="AO14" s="287">
        <v>40416</v>
      </c>
      <c r="AP14" s="287">
        <v>7700</v>
      </c>
      <c r="AQ14" s="288">
        <v>3424</v>
      </c>
      <c r="AR14" s="289">
        <v>124.9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514</v>
      </c>
      <c r="AL15" s="1162"/>
      <c r="AM15" s="1162"/>
      <c r="AN15" s="1163"/>
      <c r="AO15" s="287">
        <v>-110356</v>
      </c>
      <c r="AP15" s="287">
        <v>-21024</v>
      </c>
      <c r="AQ15" s="288">
        <v>-13292</v>
      </c>
      <c r="AR15" s="289">
        <v>58.2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1334306</v>
      </c>
      <c r="AP16" s="287">
        <v>254202</v>
      </c>
      <c r="AQ16" s="288">
        <v>189976</v>
      </c>
      <c r="AR16" s="289">
        <v>33.799999999999997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519</v>
      </c>
      <c r="AL21" s="1165"/>
      <c r="AM21" s="1165"/>
      <c r="AN21" s="1166"/>
      <c r="AO21" s="300">
        <v>22.48</v>
      </c>
      <c r="AP21" s="301">
        <v>16.39</v>
      </c>
      <c r="AQ21" s="302">
        <v>6.09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520</v>
      </c>
      <c r="AL22" s="1165"/>
      <c r="AM22" s="1165"/>
      <c r="AN22" s="1166"/>
      <c r="AO22" s="305">
        <v>95.9</v>
      </c>
      <c r="AP22" s="306">
        <v>95.8</v>
      </c>
      <c r="AQ22" s="307">
        <v>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502</v>
      </c>
      <c r="AP30" s="275"/>
      <c r="AQ30" s="276" t="s">
        <v>503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504</v>
      </c>
      <c r="AQ31" s="282" t="s">
        <v>505</v>
      </c>
      <c r="AR31" s="283" t="s">
        <v>506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524</v>
      </c>
      <c r="AL32" s="1149"/>
      <c r="AM32" s="1149"/>
      <c r="AN32" s="1150"/>
      <c r="AO32" s="315">
        <v>768492</v>
      </c>
      <c r="AP32" s="315">
        <v>146407</v>
      </c>
      <c r="AQ32" s="316">
        <v>115605</v>
      </c>
      <c r="AR32" s="317">
        <v>26.6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525</v>
      </c>
      <c r="AL33" s="1149"/>
      <c r="AM33" s="1149"/>
      <c r="AN33" s="1150"/>
      <c r="AO33" s="315" t="s">
        <v>510</v>
      </c>
      <c r="AP33" s="315" t="s">
        <v>510</v>
      </c>
      <c r="AQ33" s="316">
        <v>170</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526</v>
      </c>
      <c r="AL34" s="1149"/>
      <c r="AM34" s="1149"/>
      <c r="AN34" s="1150"/>
      <c r="AO34" s="315" t="s">
        <v>510</v>
      </c>
      <c r="AP34" s="315" t="s">
        <v>510</v>
      </c>
      <c r="AQ34" s="316">
        <v>200</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527</v>
      </c>
      <c r="AL35" s="1149"/>
      <c r="AM35" s="1149"/>
      <c r="AN35" s="1150"/>
      <c r="AO35" s="315">
        <v>133302</v>
      </c>
      <c r="AP35" s="315">
        <v>25396</v>
      </c>
      <c r="AQ35" s="316">
        <v>23913</v>
      </c>
      <c r="AR35" s="317">
        <v>6.2</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528</v>
      </c>
      <c r="AL36" s="1149"/>
      <c r="AM36" s="1149"/>
      <c r="AN36" s="1150"/>
      <c r="AO36" s="315">
        <v>6047</v>
      </c>
      <c r="AP36" s="315">
        <v>1152</v>
      </c>
      <c r="AQ36" s="316">
        <v>3903</v>
      </c>
      <c r="AR36" s="317">
        <v>-70.5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529</v>
      </c>
      <c r="AL37" s="1149"/>
      <c r="AM37" s="1149"/>
      <c r="AN37" s="1150"/>
      <c r="AO37" s="315">
        <v>733</v>
      </c>
      <c r="AP37" s="315">
        <v>140</v>
      </c>
      <c r="AQ37" s="316">
        <v>982</v>
      </c>
      <c r="AR37" s="317">
        <v>-85.7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530</v>
      </c>
      <c r="AL38" s="1152"/>
      <c r="AM38" s="1152"/>
      <c r="AN38" s="1153"/>
      <c r="AO38" s="318" t="s">
        <v>510</v>
      </c>
      <c r="AP38" s="318" t="s">
        <v>510</v>
      </c>
      <c r="AQ38" s="319">
        <v>19</v>
      </c>
      <c r="AR38" s="307" t="s">
        <v>510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531</v>
      </c>
      <c r="AL39" s="1152"/>
      <c r="AM39" s="1152"/>
      <c r="AN39" s="1153"/>
      <c r="AO39" s="315">
        <v>-53152</v>
      </c>
      <c r="AP39" s="315">
        <v>-10126</v>
      </c>
      <c r="AQ39" s="316">
        <v>-4902</v>
      </c>
      <c r="AR39" s="317">
        <v>106.6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532</v>
      </c>
      <c r="AL40" s="1149"/>
      <c r="AM40" s="1149"/>
      <c r="AN40" s="1150"/>
      <c r="AO40" s="315">
        <v>-610247</v>
      </c>
      <c r="AP40" s="315">
        <v>-116260</v>
      </c>
      <c r="AQ40" s="316">
        <v>-94813</v>
      </c>
      <c r="AR40" s="317">
        <v>22.6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296</v>
      </c>
      <c r="AL41" s="1155"/>
      <c r="AM41" s="1155"/>
      <c r="AN41" s="1156"/>
      <c r="AO41" s="315">
        <v>245175</v>
      </c>
      <c r="AP41" s="315">
        <v>46709</v>
      </c>
      <c r="AQ41" s="316">
        <v>45077</v>
      </c>
      <c r="AR41" s="317">
        <v>3.6</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502</v>
      </c>
      <c r="AN49" s="1143" t="s">
        <v>536</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537</v>
      </c>
      <c r="AO50" s="332" t="s">
        <v>538</v>
      </c>
      <c r="AP50" s="333" t="s">
        <v>539</v>
      </c>
      <c r="AQ50" s="334" t="s">
        <v>540</v>
      </c>
      <c r="AR50" s="335" t="s">
        <v>541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362059</v>
      </c>
      <c r="AN51" s="337">
        <v>64955</v>
      </c>
      <c r="AO51" s="338">
        <v>-18.5</v>
      </c>
      <c r="AP51" s="339">
        <v>202870</v>
      </c>
      <c r="AQ51" s="340">
        <v>20.100000000000001</v>
      </c>
      <c r="AR51" s="341">
        <v>-38.6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225235</v>
      </c>
      <c r="AN52" s="345">
        <v>40408</v>
      </c>
      <c r="AO52" s="346">
        <v>-23.6</v>
      </c>
      <c r="AP52" s="347">
        <v>79735</v>
      </c>
      <c r="AQ52" s="348">
        <v>0.5</v>
      </c>
      <c r="AR52" s="349">
        <v>-24.1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332219</v>
      </c>
      <c r="AN53" s="337">
        <v>59827</v>
      </c>
      <c r="AO53" s="338">
        <v>-7.9</v>
      </c>
      <c r="AP53" s="339">
        <v>167497</v>
      </c>
      <c r="AQ53" s="340">
        <v>-17.399999999999999</v>
      </c>
      <c r="AR53" s="341">
        <v>9.5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186898</v>
      </c>
      <c r="AN54" s="345">
        <v>33657</v>
      </c>
      <c r="AO54" s="346">
        <v>-16.7</v>
      </c>
      <c r="AP54" s="347">
        <v>82571</v>
      </c>
      <c r="AQ54" s="348">
        <v>3.6</v>
      </c>
      <c r="AR54" s="349">
        <v>-20.3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1294431</v>
      </c>
      <c r="AN55" s="337">
        <v>236081</v>
      </c>
      <c r="AO55" s="338">
        <v>294.60000000000002</v>
      </c>
      <c r="AP55" s="339">
        <v>190274</v>
      </c>
      <c r="AQ55" s="340">
        <v>13.6</v>
      </c>
      <c r="AR55" s="341">
        <v>281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430954</v>
      </c>
      <c r="AN56" s="345">
        <v>78598</v>
      </c>
      <c r="AO56" s="346">
        <v>133.5</v>
      </c>
      <c r="AP56" s="347">
        <v>88584</v>
      </c>
      <c r="AQ56" s="348">
        <v>7.3</v>
      </c>
      <c r="AR56" s="349">
        <v>126.2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1524537</v>
      </c>
      <c r="AN57" s="337">
        <v>282741</v>
      </c>
      <c r="AO57" s="338">
        <v>19.8</v>
      </c>
      <c r="AP57" s="339">
        <v>200194</v>
      </c>
      <c r="AQ57" s="340">
        <v>5.2</v>
      </c>
      <c r="AR57" s="341">
        <v>14.6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801346</v>
      </c>
      <c r="AN58" s="345">
        <v>148618</v>
      </c>
      <c r="AO58" s="346">
        <v>89.1</v>
      </c>
      <c r="AP58" s="347">
        <v>106422</v>
      </c>
      <c r="AQ58" s="348">
        <v>20.100000000000001</v>
      </c>
      <c r="AR58" s="349">
        <v>69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547964</v>
      </c>
      <c r="AN59" s="337">
        <v>104394</v>
      </c>
      <c r="AO59" s="338">
        <v>-63.1</v>
      </c>
      <c r="AP59" s="339">
        <v>196914</v>
      </c>
      <c r="AQ59" s="340">
        <v>-1.6</v>
      </c>
      <c r="AR59" s="341">
        <v>-61.5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309836</v>
      </c>
      <c r="AN60" s="345">
        <v>59028</v>
      </c>
      <c r="AO60" s="346">
        <v>-60.3</v>
      </c>
      <c r="AP60" s="347">
        <v>98966</v>
      </c>
      <c r="AQ60" s="348">
        <v>-7</v>
      </c>
      <c r="AR60" s="349">
        <v>-53.3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812242</v>
      </c>
      <c r="AN61" s="352">
        <v>149600</v>
      </c>
      <c r="AO61" s="353">
        <v>45</v>
      </c>
      <c r="AP61" s="354">
        <v>191550</v>
      </c>
      <c r="AQ61" s="355">
        <v>4</v>
      </c>
      <c r="AR61" s="341">
        <v>41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390854</v>
      </c>
      <c r="AN62" s="345">
        <v>72062</v>
      </c>
      <c r="AO62" s="346">
        <v>24.4</v>
      </c>
      <c r="AP62" s="347">
        <v>91256</v>
      </c>
      <c r="AQ62" s="348">
        <v>4.9000000000000004</v>
      </c>
      <c r="AR62" s="349">
        <v>19.5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sekDFmOZmHiON+uuYH7R/BDQ3Q9I9qvNFgyCE8FrtpPPuz8NvOHeSEwPKFLFLdtv87lpogolk8fzIvkx3nU9vw==" saltValue="f6u7C0Lf88HRAiX8SIGa8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550</v>
      </c>
    </row>
    <row r="120" spans="125:125" ht="13.5" hidden="1" customHeight="1" x14ac:dyDescent="0.15"/>
    <row r="121" spans="125:125" ht="13.5" hidden="1" customHeight="1" x14ac:dyDescent="0.15">
      <c r="DU121" s="262"/>
    </row>
  </sheetData>
  <sheetProtection algorithmName="SHA-512" hashValue="pPf6PW1nu6z0MJGImbxxHPWxyfRu0GkJ6ePlu6Y0i2YvDwq6ipavoqT43IlUzxgsaHFQ85dm1DJssAKsRCWF+w==" saltValue="P8QEMMu6LGLEJ1ojmswS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551</v>
      </c>
    </row>
  </sheetData>
  <sheetProtection algorithmName="SHA-512" hashValue="wWNrw0LXuQRDgqN5L3WGm4dI0bXHrOTw3fvTcNT8dreugWmrkstpwqp1zF6kfLKjDkmz2YUlt5Lip1lMwEiEyQ==" saltValue="052ctl8lDFNt3arXdLRG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67" t="s">
        <v>3</v>
      </c>
      <c r="D47" s="1167"/>
      <c r="E47" s="1168"/>
      <c r="F47" s="11">
        <v>28.35</v>
      </c>
      <c r="G47" s="12">
        <v>18.899999999999999</v>
      </c>
      <c r="H47" s="12">
        <v>16.11</v>
      </c>
      <c r="I47" s="12">
        <v>15.94</v>
      </c>
      <c r="J47" s="13">
        <v>17.7</v>
      </c>
    </row>
    <row r="48" spans="2:10" ht="57.75" customHeight="1" x14ac:dyDescent="0.15">
      <c r="B48" s="14"/>
      <c r="C48" s="1169" t="s">
        <v>4</v>
      </c>
      <c r="D48" s="1169"/>
      <c r="E48" s="1170"/>
      <c r="F48" s="15">
        <v>3.21</v>
      </c>
      <c r="G48" s="16">
        <v>2.39</v>
      </c>
      <c r="H48" s="16">
        <v>2.7</v>
      </c>
      <c r="I48" s="16">
        <v>2.52</v>
      </c>
      <c r="J48" s="17">
        <v>3.23</v>
      </c>
    </row>
    <row r="49" spans="2:10" ht="57.75" customHeight="1" thickBot="1" x14ac:dyDescent="0.2">
      <c r="B49" s="18"/>
      <c r="C49" s="1171" t="s">
        <v>5</v>
      </c>
      <c r="D49" s="1171"/>
      <c r="E49" s="1172"/>
      <c r="F49" s="19" t="s">
        <v>557</v>
      </c>
      <c r="G49" s="20" t="s">
        <v>558</v>
      </c>
      <c r="H49" s="20" t="s">
        <v>559</v>
      </c>
      <c r="I49" s="20" t="s">
        <v>560</v>
      </c>
      <c r="J49" s="21">
        <v>3.75</v>
      </c>
    </row>
    <row r="50" spans="2:10" x14ac:dyDescent="0.15"/>
  </sheetData>
  <sheetProtection algorithmName="SHA-512" hashValue="MWFMkfANHDhmL6Ln6tVAkl01Ir1yrEfPmTdJ2f+ZVS+OZ4yDCJyTDX+SfhAy5xzXy5PX92ODbm3iu+/Mlp2YZQ==" saltValue="6s+bEAF7bgxaV9yuroRd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2023-02-20T03:35:23Z</dcterms:created>
  <dcterms:modified xsi:type="dcterms:W3CDTF">2023-03-24T07:38:38Z</dcterms:modified>
  <cp:category/>
</cp:coreProperties>
</file>